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304464\Desktop\"/>
    </mc:Choice>
  </mc:AlternateContent>
  <bookViews>
    <workbookView xWindow="0" yWindow="0" windowWidth="20490" windowHeight="9045"/>
  </bookViews>
  <sheets>
    <sheet name="Homepage" sheetId="6" r:id="rId1"/>
    <sheet name="Notes" sheetId="5" r:id="rId2"/>
    <sheet name="Garden access - all England" sheetId="12" r:id="rId3"/>
    <sheet name="Garden access by age" sheetId="7" r:id="rId4"/>
    <sheet name="Garden access by class" sheetId="10" r:id="rId5"/>
    <sheet name="Garden access by region" sheetId="8" r:id="rId6"/>
    <sheet name="Garden access by ethnicity" sheetId="11"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1" l="1"/>
  <c r="I7" i="11" s="1"/>
  <c r="I6" i="11"/>
  <c r="I5" i="11"/>
  <c r="I4" i="11"/>
  <c r="G16" i="11" l="1"/>
  <c r="G7" i="11"/>
  <c r="G6" i="11"/>
  <c r="G5" i="11"/>
  <c r="G4" i="11"/>
  <c r="G3" i="11"/>
  <c r="D16" i="11"/>
  <c r="C16" i="11"/>
  <c r="B16" i="8" l="1"/>
  <c r="C16" i="10"/>
  <c r="D16" i="10"/>
  <c r="E16" i="10"/>
  <c r="F16" i="10"/>
  <c r="G16" i="10"/>
  <c r="B16" i="10"/>
  <c r="C14" i="10"/>
  <c r="D14" i="10"/>
  <c r="E14" i="10"/>
  <c r="F14" i="10"/>
  <c r="G14" i="10"/>
  <c r="B14" i="10"/>
  <c r="C7" i="10"/>
  <c r="D7" i="10"/>
  <c r="E7" i="10"/>
  <c r="F7" i="10"/>
  <c r="G7" i="10"/>
  <c r="B7" i="10"/>
  <c r="H3" i="10"/>
  <c r="C16" i="7"/>
  <c r="D16" i="7"/>
  <c r="E16" i="7"/>
  <c r="F16" i="7"/>
  <c r="G16" i="7"/>
  <c r="B16" i="7"/>
  <c r="C14" i="7"/>
  <c r="D14" i="7"/>
  <c r="E14" i="7"/>
  <c r="F14" i="7"/>
  <c r="G14" i="7"/>
  <c r="B14" i="7"/>
  <c r="C8" i="12" l="1"/>
  <c r="H4" i="10"/>
  <c r="H5" i="10"/>
  <c r="H6" i="10"/>
  <c r="E16" i="8"/>
  <c r="I16" i="8"/>
  <c r="H4" i="7"/>
  <c r="H5" i="7"/>
  <c r="H6" i="7"/>
  <c r="H3" i="7"/>
  <c r="C7" i="7"/>
  <c r="D7" i="7"/>
  <c r="E7" i="7"/>
  <c r="F7" i="7"/>
  <c r="G7" i="7"/>
  <c r="B7" i="7"/>
  <c r="G16" i="8"/>
  <c r="H16" i="8"/>
  <c r="C16" i="8"/>
  <c r="D16" i="8"/>
  <c r="J16" i="8" l="1"/>
  <c r="F16" i="8"/>
  <c r="H7" i="7"/>
  <c r="B16" i="11" l="1"/>
  <c r="E16" i="11"/>
</calcChain>
</file>

<file path=xl/sharedStrings.xml><?xml version="1.0" encoding="utf-8"?>
<sst xmlns="http://schemas.openxmlformats.org/spreadsheetml/2006/main" count="148" uniqueCount="72">
  <si>
    <t>Row Labels</t>
  </si>
  <si>
    <t>Grand Total</t>
  </si>
  <si>
    <t>+/- 3 percent</t>
  </si>
  <si>
    <t>+/- 4 percent</t>
  </si>
  <si>
    <t>+/- 6 percent</t>
  </si>
  <si>
    <t>+/- 10 percent</t>
  </si>
  <si>
    <t>+/- 14 percent</t>
  </si>
  <si>
    <t>Margin of error (confidence interval)</t>
  </si>
  <si>
    <t>Sample size</t>
  </si>
  <si>
    <t>There is a trade-off between sample size and error, and the following table gives an indication of error for various MENE sample sizes at the 95 percent level of confidence. In other words out of every 100 samples, on average 95 of them will contain the sample result plus or minus the margin of error quoted.</t>
  </si>
  <si>
    <t>Like any survey, MENE is subject to sampling error – expressed as a percentage either side of any survey estimate. 
The larger this error, the less confidence there is in the result in question. 
Also since MENE has a complex survey design, it is subject to greater error than a simple random sample 
(please see chapter four of the MENE Technical Report for further information).</t>
  </si>
  <si>
    <t>Notes on confidence of estimates results</t>
  </si>
  <si>
    <t>https://www.gov.uk/government/collections/monitor-of-engagement-with-the-natural-environment-survey-purpose-and-results</t>
  </si>
  <si>
    <t>Further information on the MENE project including data, technical reports, previous children and adult reports and weighting guidance can be found at:</t>
  </si>
  <si>
    <t>mene@naturalengland.org.uk</t>
  </si>
  <si>
    <t>Contact:</t>
  </si>
  <si>
    <t>Date:</t>
  </si>
  <si>
    <t>Monitor of Engagement with the Natural Environment</t>
  </si>
  <si>
    <t xml:space="preserve">The Monitor of Engagement with the Natural Environment collects data on adults (aged over 16) living in England and their experiences of time spent in green and natural places, environmental attitudes and behaviours. </t>
  </si>
  <si>
    <t>Respondent data</t>
  </si>
  <si>
    <t>Total</t>
  </si>
  <si>
    <t>A</t>
  </si>
  <si>
    <t>B</t>
  </si>
  <si>
    <t>C1</t>
  </si>
  <si>
    <t>C2</t>
  </si>
  <si>
    <t>D</t>
  </si>
  <si>
    <t>E</t>
  </si>
  <si>
    <t>Other</t>
  </si>
  <si>
    <t>White British</t>
  </si>
  <si>
    <t>16-24</t>
  </si>
  <si>
    <t>25-34</t>
  </si>
  <si>
    <t>35-44</t>
  </si>
  <si>
    <t>45-54</t>
  </si>
  <si>
    <t>55-64</t>
  </si>
  <si>
    <t>65+</t>
  </si>
  <si>
    <t>Access to a garden (question E7)</t>
  </si>
  <si>
    <t>I don't have access to a garden</t>
  </si>
  <si>
    <t>I have access to a private communal garden</t>
  </si>
  <si>
    <t>I have access to a private garden</t>
  </si>
  <si>
    <t>I have access to a private outdoor space but not a garden (balcony, yard, patio area)</t>
  </si>
  <si>
    <t>East Midlands</t>
  </si>
  <si>
    <t>East of England</t>
  </si>
  <si>
    <t>London</t>
  </si>
  <si>
    <t>North East</t>
  </si>
  <si>
    <t>North West</t>
  </si>
  <si>
    <t>South East</t>
  </si>
  <si>
    <t>South West</t>
  </si>
  <si>
    <t>West Midlands</t>
  </si>
  <si>
    <t>Yorkshire and The Humber</t>
  </si>
  <si>
    <t>This document provides a summary of results for combined years (Yr6-10) for question E7 . Data for these years, collected over the period March 2014 - February 2019 has been pooled to boost sample size. It is designed to be used in conjunction with the MENE headline report for those who want to explore the results further. Quarterly weights have been applied.</t>
  </si>
  <si>
    <t>Other white background</t>
  </si>
  <si>
    <t>Any black background</t>
  </si>
  <si>
    <t>Any Asian background</t>
  </si>
  <si>
    <t>BAME combined</t>
  </si>
  <si>
    <t>SAMPLE COUNT</t>
  </si>
  <si>
    <t>Access to any type of outdoor space (incl. garden, balcony, yard, patio area)</t>
  </si>
  <si>
    <t>WEIGHTED POPULATION PERCENTAGE</t>
  </si>
  <si>
    <t>SAMPLE COUNT BY AGE</t>
  </si>
  <si>
    <t>WEIGHTED POPULATION PERCENTAGE BY AGE</t>
  </si>
  <si>
    <t>SOCIAL GRADE - SAMPLE COUNT</t>
  </si>
  <si>
    <t>WEIGHTED POPULATION PERCENTAGE BY SOCIAL GRADE</t>
  </si>
  <si>
    <t>TOTAL</t>
  </si>
  <si>
    <t>SAMPLE COUNT BY REGION</t>
  </si>
  <si>
    <t>WEIGHTED POPULATION PERCENTAGE BY REGION</t>
  </si>
  <si>
    <t>SAMPLE COUNT BY ETHNICITY</t>
  </si>
  <si>
    <t>WEIGHTED POPULATION PERCENTAGE BY ETHNICITY</t>
  </si>
  <si>
    <t>Sample size too small to report</t>
  </si>
  <si>
    <t>Refused</t>
  </si>
  <si>
    <t>This analysis has been completed by Rose O'Neill. Quality assured by Katherine Burgess.</t>
  </si>
  <si>
    <t>Access to any type of garden or outdoor space (incl. shared garden, balcony, yard, patio area)</t>
  </si>
  <si>
    <t>Access to any type of garden or outdoor space (incl. garden, balcony, yard, patio area)</t>
  </si>
  <si>
    <t>8th April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</si>
</sst>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7" x14ac:knownFonts="1">
    <font>
      <sz val="11"/>
      <color theme="1"/>
      <name val="Calibri"/>
      <family val="2"/>
      <scheme val="minor"/>
    </font>
    <font>
      <b/>
      <sz val="11"/>
      <color theme="1"/>
      <name val="Calibri"/>
      <family val="2"/>
      <scheme val="minor"/>
    </font>
    <font>
      <sz val="11"/>
      <color rgb="FF1F497D"/>
      <name val="Calibri"/>
      <family val="2"/>
      <scheme val="minor"/>
    </font>
    <font>
      <u/>
      <sz val="11"/>
      <color theme="1"/>
      <name val="Calibri"/>
      <family val="2"/>
      <scheme val="minor"/>
    </font>
    <font>
      <u/>
      <sz val="11"/>
      <color theme="10"/>
      <name val="Calibri"/>
      <family val="2"/>
      <scheme val="minor"/>
    </font>
    <font>
      <sz val="18"/>
      <color theme="1"/>
      <name val="Calibri"/>
      <family val="2"/>
      <scheme val="minor"/>
    </font>
    <font>
      <sz val="24"/>
      <color theme="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lightUp">
        <fgColor rgb="FF00B050"/>
        <bgColor theme="9" tint="0.79995117038483843"/>
      </patternFill>
    </fill>
    <fill>
      <patternFill patternType="lightUp">
        <fgColor rgb="FF00B050"/>
        <bgColor theme="9" tint="0.79998168889431442"/>
      </patternFill>
    </fill>
    <fill>
      <patternFill patternType="solid">
        <fgColor theme="0"/>
        <bgColor indexed="64"/>
      </patternFill>
    </fill>
  </fills>
  <borders count="7">
    <border>
      <left/>
      <right/>
      <top/>
      <bottom/>
      <diagonal/>
    </border>
    <border>
      <left/>
      <right/>
      <top/>
      <bottom style="thin">
        <color theme="4" tint="0.39997558519241921"/>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theme="4" tint="0.39997558519241921"/>
      </top>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xf numFmtId="0" fontId="0" fillId="0" borderId="0" xfId="0" applyAlignment="1">
      <alignment horizontal="left"/>
    </xf>
    <xf numFmtId="164" fontId="0" fillId="0" borderId="0" xfId="0" applyNumberFormat="1"/>
    <xf numFmtId="0" fontId="1" fillId="0" borderId="0" xfId="0" applyFont="1"/>
    <xf numFmtId="164" fontId="1" fillId="2" borderId="1" xfId="0" applyNumberFormat="1" applyFont="1" applyFill="1" applyBorder="1"/>
    <xf numFmtId="0" fontId="2" fillId="0" borderId="0" xfId="0" applyFont="1" applyAlignment="1">
      <alignment vertical="center"/>
    </xf>
    <xf numFmtId="0" fontId="0" fillId="0" borderId="2" xfId="0" applyFont="1" applyBorder="1" applyAlignment="1">
      <alignment horizontal="center" vertical="center" wrapText="1"/>
    </xf>
    <xf numFmtId="3" fontId="0" fillId="0" borderId="3"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vertical="center" wrapText="1"/>
    </xf>
    <xf numFmtId="0" fontId="3" fillId="0" borderId="0" xfId="0" applyFont="1"/>
    <xf numFmtId="0" fontId="0" fillId="3" borderId="0" xfId="0" applyFill="1"/>
    <xf numFmtId="0" fontId="0" fillId="4" borderId="0" xfId="0" applyFill="1"/>
    <xf numFmtId="0" fontId="0" fillId="5" borderId="0" xfId="0" applyFill="1"/>
    <xf numFmtId="0" fontId="0" fillId="5" borderId="0" xfId="0" applyFill="1" applyAlignment="1">
      <alignment vertical="center"/>
    </xf>
    <xf numFmtId="0" fontId="0" fillId="3" borderId="0" xfId="0" applyFill="1" applyAlignment="1">
      <alignment vertical="center"/>
    </xf>
    <xf numFmtId="0" fontId="3" fillId="5" borderId="0" xfId="0" applyFont="1" applyFill="1"/>
    <xf numFmtId="0" fontId="5" fillId="5" borderId="0" xfId="0" applyFont="1" applyFill="1"/>
    <xf numFmtId="0" fontId="6" fillId="5" borderId="0" xfId="0" applyFont="1" applyFill="1"/>
    <xf numFmtId="0" fontId="0" fillId="0" borderId="0" xfId="0" applyAlignment="1">
      <alignment horizontal="right"/>
    </xf>
    <xf numFmtId="0" fontId="1" fillId="0" borderId="0" xfId="0" applyFont="1" applyAlignment="1">
      <alignment horizontal="left"/>
    </xf>
    <xf numFmtId="165" fontId="0" fillId="0" borderId="0" xfId="0" applyNumberFormat="1"/>
    <xf numFmtId="165" fontId="1" fillId="0" borderId="0" xfId="0" applyNumberFormat="1" applyFont="1"/>
    <xf numFmtId="10" fontId="0" fillId="0" borderId="0" xfId="0" applyNumberFormat="1"/>
    <xf numFmtId="9" fontId="0" fillId="0" borderId="0" xfId="0" applyNumberFormat="1"/>
    <xf numFmtId="0" fontId="0" fillId="0" borderId="0" xfId="0" applyNumberFormat="1"/>
    <xf numFmtId="0" fontId="1" fillId="2" borderId="6" xfId="0" applyNumberFormat="1" applyFont="1" applyFill="1" applyBorder="1"/>
    <xf numFmtId="0" fontId="1" fillId="2" borderId="0" xfId="0" applyFont="1" applyFill="1" applyBorder="1"/>
    <xf numFmtId="9" fontId="0" fillId="0" borderId="6" xfId="0" applyNumberFormat="1" applyFont="1" applyFill="1" applyBorder="1"/>
    <xf numFmtId="0" fontId="0" fillId="0" borderId="6" xfId="0" applyNumberFormat="1" applyFont="1" applyFill="1" applyBorder="1"/>
    <xf numFmtId="0" fontId="1" fillId="0" borderId="6" xfId="0" applyNumberFormat="1" applyFont="1" applyFill="1" applyBorder="1"/>
    <xf numFmtId="9" fontId="0" fillId="0" borderId="0" xfId="0" applyNumberFormat="1" applyFont="1" applyFill="1" applyBorder="1"/>
    <xf numFmtId="0" fontId="0" fillId="5" borderId="0" xfId="0" applyFill="1" applyAlignment="1">
      <alignment horizontal="left" vertical="center" wrapText="1"/>
    </xf>
    <xf numFmtId="0" fontId="4" fillId="5" borderId="0" xfId="1" applyFill="1" applyAlignment="1">
      <alignment horizontal="left"/>
    </xf>
    <xf numFmtId="165" fontId="0" fillId="0" borderId="0" xfId="0" applyNumberFormat="1" applyAlignment="1">
      <alignment horizontal="center" vertical="center" wrapText="1"/>
    </xf>
    <xf numFmtId="165" fontId="0" fillId="0" borderId="1" xfId="0" applyNumberFormat="1" applyBorder="1" applyAlignment="1">
      <alignment horizontal="center" vertical="center" wrapText="1"/>
    </xf>
    <xf numFmtId="10" fontId="0" fillId="0" borderId="0" xfId="0" applyNumberForma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15</xdr:col>
      <xdr:colOff>571500</xdr:colOff>
      <xdr:row>2</xdr:row>
      <xdr:rowOff>76199</xdr:rowOff>
    </xdr:from>
    <xdr:ext cx="1628775" cy="1943100"/>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0" y="457199"/>
          <a:ext cx="1628775" cy="19431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gov.uk/government/collections/monitor-of-engagement-with-the-natural-environment-survey-purpose-and-resul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8"/>
  <sheetViews>
    <sheetView tabSelected="1" workbookViewId="0">
      <selection activeCell="E6" sqref="E6"/>
    </sheetView>
  </sheetViews>
  <sheetFormatPr defaultColWidth="9.140625" defaultRowHeight="15" x14ac:dyDescent="0.25"/>
  <cols>
    <col min="1" max="3" width="9.140625" style="14"/>
    <col min="4" max="19" width="9.140625" style="15"/>
    <col min="20" max="16384" width="9.140625" style="14"/>
  </cols>
  <sheetData>
    <row r="1" spans="2:19" x14ac:dyDescent="0.25">
      <c r="D1" s="16"/>
      <c r="E1" s="16"/>
      <c r="F1" s="16"/>
      <c r="G1" s="16"/>
      <c r="H1" s="16"/>
      <c r="I1" s="16"/>
      <c r="J1" s="16"/>
      <c r="K1" s="16"/>
      <c r="L1" s="16"/>
      <c r="M1" s="16"/>
      <c r="N1" s="16"/>
      <c r="O1" s="16"/>
      <c r="P1" s="16"/>
      <c r="Q1" s="16"/>
      <c r="R1" s="16"/>
      <c r="S1" s="16"/>
    </row>
    <row r="2" spans="2:19" x14ac:dyDescent="0.25">
      <c r="D2" s="16"/>
      <c r="E2" s="16"/>
      <c r="F2" s="16"/>
      <c r="G2" s="16"/>
      <c r="H2" s="16"/>
      <c r="I2" s="16"/>
      <c r="J2" s="16"/>
      <c r="K2" s="16"/>
      <c r="L2" s="16"/>
      <c r="M2" s="16"/>
      <c r="N2" s="16"/>
      <c r="O2" s="16"/>
      <c r="P2" s="16"/>
      <c r="Q2" s="16"/>
      <c r="R2" s="16"/>
      <c r="S2" s="16"/>
    </row>
    <row r="3" spans="2:19" ht="31.5" x14ac:dyDescent="0.5">
      <c r="D3" s="16"/>
      <c r="E3" s="21" t="s">
        <v>17</v>
      </c>
      <c r="F3" s="16"/>
      <c r="G3" s="16"/>
      <c r="H3" s="16"/>
      <c r="I3" s="16"/>
      <c r="J3" s="16"/>
      <c r="K3" s="16"/>
      <c r="L3" s="16"/>
      <c r="M3" s="16"/>
      <c r="N3" s="16"/>
      <c r="O3" s="16"/>
      <c r="P3" s="16"/>
      <c r="Q3" s="16"/>
      <c r="R3" s="16"/>
      <c r="S3" s="16"/>
    </row>
    <row r="4" spans="2:19" x14ac:dyDescent="0.25">
      <c r="B4" s="18"/>
      <c r="D4" s="16"/>
      <c r="E4" s="16"/>
      <c r="F4" s="16"/>
      <c r="G4" s="16"/>
      <c r="H4" s="16"/>
      <c r="I4" s="16"/>
      <c r="J4" s="16"/>
      <c r="K4" s="16"/>
      <c r="L4" s="16"/>
      <c r="M4" s="16"/>
      <c r="N4" s="16"/>
      <c r="O4" s="16"/>
      <c r="P4" s="16"/>
      <c r="Q4" s="16"/>
      <c r="R4" s="16"/>
      <c r="S4" s="16"/>
    </row>
    <row r="5" spans="2:19" ht="23.25" x14ac:dyDescent="0.35">
      <c r="B5" s="18"/>
      <c r="D5" s="16"/>
      <c r="E5" s="20" t="s">
        <v>35</v>
      </c>
      <c r="F5" s="16"/>
      <c r="G5" s="16"/>
      <c r="H5" s="16"/>
      <c r="I5" s="16"/>
      <c r="J5" s="16"/>
      <c r="K5" s="16"/>
      <c r="L5" s="16"/>
      <c r="M5" s="16"/>
      <c r="N5" s="16"/>
      <c r="O5" s="16"/>
      <c r="P5" s="16"/>
      <c r="Q5" s="16"/>
      <c r="R5" s="16"/>
      <c r="S5" s="16"/>
    </row>
    <row r="6" spans="2:19" ht="23.25" x14ac:dyDescent="0.35">
      <c r="B6" s="18"/>
      <c r="D6" s="16"/>
      <c r="E6" s="20" t="s">
        <v>19</v>
      </c>
      <c r="F6" s="16"/>
      <c r="G6" s="16"/>
      <c r="H6" s="16"/>
      <c r="I6" s="16"/>
      <c r="J6" s="16"/>
      <c r="K6" s="16"/>
      <c r="L6" s="16"/>
      <c r="M6" s="16"/>
      <c r="N6" s="16"/>
      <c r="O6" s="16"/>
      <c r="P6" s="16"/>
      <c r="Q6" s="16"/>
      <c r="R6" s="16"/>
      <c r="S6" s="16"/>
    </row>
    <row r="7" spans="2:19" x14ac:dyDescent="0.25">
      <c r="B7" s="18"/>
      <c r="D7" s="16"/>
      <c r="E7" s="16"/>
      <c r="F7" s="16"/>
      <c r="G7" s="16"/>
      <c r="H7" s="16"/>
      <c r="I7" s="16"/>
      <c r="J7" s="16"/>
      <c r="K7" s="16"/>
      <c r="L7" s="16"/>
      <c r="M7" s="16"/>
      <c r="N7" s="16"/>
      <c r="O7" s="16"/>
      <c r="P7" s="16"/>
      <c r="Q7" s="16"/>
      <c r="R7" s="16"/>
      <c r="S7" s="16"/>
    </row>
    <row r="8" spans="2:19" x14ac:dyDescent="0.25">
      <c r="B8" s="18"/>
      <c r="D8" s="16"/>
      <c r="E8" s="19" t="s">
        <v>16</v>
      </c>
      <c r="F8" s="16" t="s">
        <v>71</v>
      </c>
      <c r="G8" s="16"/>
      <c r="H8" s="16"/>
      <c r="I8" s="16"/>
      <c r="J8" s="16"/>
      <c r="K8" s="16"/>
      <c r="L8" s="16"/>
      <c r="M8" s="16"/>
      <c r="N8" s="16"/>
      <c r="O8" s="16"/>
      <c r="P8" s="16"/>
      <c r="Q8" s="16"/>
      <c r="R8" s="16"/>
      <c r="S8" s="16"/>
    </row>
    <row r="9" spans="2:19" x14ac:dyDescent="0.25">
      <c r="B9" s="18"/>
      <c r="D9" s="16"/>
      <c r="E9" s="19" t="s">
        <v>15</v>
      </c>
      <c r="F9" s="16" t="s">
        <v>14</v>
      </c>
      <c r="G9" s="16"/>
      <c r="H9" s="16"/>
      <c r="I9" s="16"/>
      <c r="J9" s="16"/>
      <c r="K9" s="16"/>
      <c r="L9" s="16"/>
      <c r="M9" s="16"/>
      <c r="N9" s="16"/>
      <c r="O9" s="16"/>
      <c r="P9" s="16"/>
      <c r="Q9" s="16"/>
      <c r="R9" s="16"/>
      <c r="S9" s="16"/>
    </row>
    <row r="10" spans="2:19" x14ac:dyDescent="0.25">
      <c r="B10" s="18"/>
      <c r="D10" s="16"/>
      <c r="E10" s="16"/>
      <c r="F10" s="16"/>
      <c r="G10" s="16"/>
      <c r="H10" s="16"/>
      <c r="I10" s="16"/>
      <c r="J10" s="16"/>
      <c r="K10" s="16"/>
      <c r="L10" s="16"/>
      <c r="M10" s="16"/>
      <c r="N10" s="16"/>
      <c r="O10" s="16"/>
      <c r="P10" s="16"/>
      <c r="Q10" s="16"/>
      <c r="R10" s="16"/>
      <c r="S10" s="16"/>
    </row>
    <row r="11" spans="2:19" x14ac:dyDescent="0.25">
      <c r="D11" s="16"/>
      <c r="E11" s="16" t="s">
        <v>68</v>
      </c>
      <c r="F11" s="17"/>
      <c r="G11" s="16"/>
      <c r="H11" s="16"/>
      <c r="I11" s="16"/>
      <c r="J11" s="16"/>
      <c r="K11" s="16"/>
      <c r="L11" s="16"/>
      <c r="M11" s="16"/>
      <c r="N11" s="16"/>
      <c r="O11" s="16"/>
      <c r="P11" s="16"/>
      <c r="Q11" s="16"/>
      <c r="R11" s="16"/>
      <c r="S11" s="16"/>
    </row>
    <row r="12" spans="2:19" ht="16.5" customHeight="1" x14ac:dyDescent="0.25">
      <c r="D12" s="16"/>
      <c r="E12" s="35" t="s">
        <v>18</v>
      </c>
      <c r="F12" s="35"/>
      <c r="G12" s="35"/>
      <c r="H12" s="35"/>
      <c r="I12" s="35"/>
      <c r="J12" s="35"/>
      <c r="K12" s="35"/>
      <c r="L12" s="35"/>
      <c r="M12" s="35"/>
      <c r="N12" s="35"/>
      <c r="O12" s="35"/>
      <c r="P12" s="35"/>
      <c r="Q12" s="35"/>
      <c r="R12" s="35"/>
      <c r="S12" s="16"/>
    </row>
    <row r="13" spans="2:19" x14ac:dyDescent="0.25">
      <c r="D13" s="16"/>
      <c r="E13" s="35"/>
      <c r="F13" s="35"/>
      <c r="G13" s="35"/>
      <c r="H13" s="35"/>
      <c r="I13" s="35"/>
      <c r="J13" s="35"/>
      <c r="K13" s="35"/>
      <c r="L13" s="35"/>
      <c r="M13" s="35"/>
      <c r="N13" s="35"/>
      <c r="O13" s="35"/>
      <c r="P13" s="35"/>
      <c r="Q13" s="35"/>
      <c r="R13" s="35"/>
      <c r="S13" s="16"/>
    </row>
    <row r="14" spans="2:19" x14ac:dyDescent="0.25">
      <c r="D14" s="16"/>
      <c r="E14" s="35"/>
      <c r="F14" s="35"/>
      <c r="G14" s="35"/>
      <c r="H14" s="35"/>
      <c r="I14" s="35"/>
      <c r="J14" s="35"/>
      <c r="K14" s="35"/>
      <c r="L14" s="35"/>
      <c r="M14" s="35"/>
      <c r="N14" s="35"/>
      <c r="O14" s="35"/>
      <c r="P14" s="35"/>
      <c r="Q14" s="35"/>
      <c r="R14" s="35"/>
      <c r="S14" s="16"/>
    </row>
    <row r="15" spans="2:19" x14ac:dyDescent="0.25">
      <c r="D15" s="16"/>
      <c r="E15" s="35"/>
      <c r="F15" s="35"/>
      <c r="G15" s="35"/>
      <c r="H15" s="35"/>
      <c r="I15" s="35"/>
      <c r="J15" s="35"/>
      <c r="K15" s="35"/>
      <c r="L15" s="35"/>
      <c r="M15" s="35"/>
      <c r="N15" s="35"/>
      <c r="O15" s="35"/>
      <c r="P15" s="35"/>
      <c r="Q15" s="35"/>
      <c r="R15" s="35"/>
      <c r="S15" s="16"/>
    </row>
    <row r="16" spans="2:19" x14ac:dyDescent="0.25">
      <c r="D16" s="16"/>
      <c r="E16" s="35" t="s">
        <v>49</v>
      </c>
      <c r="F16" s="35"/>
      <c r="G16" s="35"/>
      <c r="H16" s="35"/>
      <c r="I16" s="35"/>
      <c r="J16" s="35"/>
      <c r="K16" s="35"/>
      <c r="L16" s="35"/>
      <c r="M16" s="35"/>
      <c r="N16" s="35"/>
      <c r="O16" s="35"/>
      <c r="P16" s="35"/>
      <c r="Q16" s="35"/>
      <c r="R16" s="35"/>
      <c r="S16" s="16"/>
    </row>
    <row r="17" spans="4:19" ht="32.25" customHeight="1" x14ac:dyDescent="0.25">
      <c r="D17" s="16"/>
      <c r="E17" s="35"/>
      <c r="F17" s="35"/>
      <c r="G17" s="35"/>
      <c r="H17" s="35"/>
      <c r="I17" s="35"/>
      <c r="J17" s="35"/>
      <c r="K17" s="35"/>
      <c r="L17" s="35"/>
      <c r="M17" s="35"/>
      <c r="N17" s="35"/>
      <c r="O17" s="35"/>
      <c r="P17" s="35"/>
      <c r="Q17" s="35"/>
      <c r="R17" s="35"/>
      <c r="S17" s="16"/>
    </row>
    <row r="18" spans="4:19" x14ac:dyDescent="0.25">
      <c r="D18" s="16"/>
      <c r="E18" s="16"/>
      <c r="F18" s="16"/>
      <c r="G18" s="16"/>
      <c r="H18" s="16"/>
      <c r="I18" s="16"/>
      <c r="J18" s="16"/>
      <c r="K18" s="16"/>
      <c r="L18" s="16"/>
      <c r="M18" s="16"/>
      <c r="N18" s="16"/>
      <c r="O18" s="16"/>
      <c r="P18" s="16"/>
      <c r="Q18" s="16"/>
      <c r="R18" s="16"/>
      <c r="S18" s="16"/>
    </row>
    <row r="19" spans="4:19" x14ac:dyDescent="0.25">
      <c r="D19" s="16"/>
      <c r="E19" s="16"/>
      <c r="F19" s="16"/>
      <c r="G19" s="16"/>
      <c r="H19" s="16"/>
      <c r="I19" s="16"/>
      <c r="J19" s="16"/>
      <c r="K19" s="16"/>
      <c r="L19" s="16"/>
      <c r="M19" s="16"/>
      <c r="N19" s="16"/>
      <c r="O19" s="16"/>
      <c r="P19" s="16"/>
      <c r="Q19" s="16"/>
      <c r="R19" s="16"/>
      <c r="S19" s="16"/>
    </row>
    <row r="20" spans="4:19" x14ac:dyDescent="0.25">
      <c r="D20" s="16"/>
      <c r="E20" s="35" t="s">
        <v>13</v>
      </c>
      <c r="F20" s="35"/>
      <c r="G20" s="35"/>
      <c r="H20" s="35"/>
      <c r="I20" s="35"/>
      <c r="J20" s="35"/>
      <c r="K20" s="35"/>
      <c r="L20" s="35"/>
      <c r="M20" s="35"/>
      <c r="N20" s="35"/>
      <c r="O20" s="35"/>
      <c r="P20" s="35"/>
      <c r="Q20" s="35"/>
      <c r="R20" s="35"/>
      <c r="S20" s="16"/>
    </row>
    <row r="21" spans="4:19" x14ac:dyDescent="0.25">
      <c r="D21" s="16"/>
      <c r="E21" s="35"/>
      <c r="F21" s="35"/>
      <c r="G21" s="35"/>
      <c r="H21" s="35"/>
      <c r="I21" s="35"/>
      <c r="J21" s="35"/>
      <c r="K21" s="35"/>
      <c r="L21" s="35"/>
      <c r="M21" s="35"/>
      <c r="N21" s="35"/>
      <c r="O21" s="35"/>
      <c r="P21" s="35"/>
      <c r="Q21" s="35"/>
      <c r="R21" s="35"/>
      <c r="S21" s="16"/>
    </row>
    <row r="22" spans="4:19" x14ac:dyDescent="0.25">
      <c r="D22" s="16"/>
      <c r="E22" s="16"/>
      <c r="F22" s="16"/>
      <c r="G22" s="16"/>
      <c r="H22" s="16"/>
      <c r="I22" s="16"/>
      <c r="J22" s="16"/>
      <c r="K22" s="16"/>
      <c r="L22" s="16"/>
      <c r="M22" s="16"/>
      <c r="N22" s="16"/>
      <c r="O22" s="16"/>
      <c r="P22" s="16"/>
      <c r="Q22" s="16"/>
      <c r="R22" s="16"/>
      <c r="S22" s="16"/>
    </row>
    <row r="23" spans="4:19" x14ac:dyDescent="0.25">
      <c r="D23" s="16"/>
      <c r="E23" s="36" t="s">
        <v>12</v>
      </c>
      <c r="F23" s="36"/>
      <c r="G23" s="36"/>
      <c r="H23" s="36"/>
      <c r="I23" s="36"/>
      <c r="J23" s="36"/>
      <c r="K23" s="36"/>
      <c r="L23" s="36"/>
      <c r="M23" s="36"/>
      <c r="N23" s="36"/>
      <c r="O23" s="36"/>
      <c r="P23" s="36"/>
      <c r="Q23" s="36"/>
      <c r="R23" s="16"/>
      <c r="S23" s="16"/>
    </row>
    <row r="24" spans="4:19" x14ac:dyDescent="0.25">
      <c r="D24" s="16"/>
      <c r="E24" s="16"/>
      <c r="F24" s="16"/>
      <c r="G24" s="16"/>
      <c r="H24" s="16"/>
      <c r="I24" s="16"/>
      <c r="J24" s="16"/>
      <c r="K24" s="16"/>
      <c r="L24" s="16"/>
      <c r="M24" s="16"/>
      <c r="N24" s="16"/>
      <c r="O24" s="16"/>
      <c r="P24" s="16"/>
      <c r="Q24" s="16"/>
      <c r="R24" s="16"/>
      <c r="S24" s="16"/>
    </row>
    <row r="25" spans="4:19" x14ac:dyDescent="0.25">
      <c r="D25" s="16"/>
      <c r="E25" s="16"/>
      <c r="F25" s="16"/>
      <c r="G25" s="16"/>
      <c r="H25" s="16"/>
      <c r="I25" s="16"/>
      <c r="J25" s="16"/>
      <c r="K25" s="16"/>
      <c r="L25" s="16"/>
      <c r="M25" s="16"/>
      <c r="N25" s="16"/>
      <c r="O25" s="16"/>
      <c r="P25" s="16"/>
      <c r="Q25" s="16"/>
      <c r="R25" s="16"/>
      <c r="S25" s="16"/>
    </row>
    <row r="26" spans="4:19" x14ac:dyDescent="0.25">
      <c r="D26" s="16"/>
      <c r="E26" s="16"/>
      <c r="F26" s="16"/>
      <c r="G26" s="16"/>
      <c r="H26" s="16"/>
      <c r="I26" s="16"/>
      <c r="J26" s="16"/>
      <c r="K26" s="16"/>
      <c r="L26" s="16"/>
      <c r="M26" s="16"/>
      <c r="N26" s="16"/>
      <c r="O26" s="16"/>
      <c r="P26" s="16"/>
      <c r="Q26" s="16"/>
      <c r="R26" s="16"/>
      <c r="S26" s="16"/>
    </row>
    <row r="27" spans="4:19" x14ac:dyDescent="0.25">
      <c r="D27" s="16"/>
      <c r="E27" s="16"/>
      <c r="F27" s="16"/>
      <c r="G27" s="16"/>
      <c r="H27" s="16"/>
      <c r="I27" s="16"/>
      <c r="J27" s="16"/>
      <c r="K27" s="16"/>
      <c r="L27" s="16"/>
      <c r="M27" s="16"/>
      <c r="N27" s="16"/>
      <c r="O27" s="16"/>
      <c r="P27" s="16"/>
      <c r="Q27" s="16"/>
      <c r="R27" s="16"/>
      <c r="S27" s="16"/>
    </row>
    <row r="28" spans="4:19" x14ac:dyDescent="0.25">
      <c r="D28" s="16"/>
      <c r="E28" s="16"/>
      <c r="F28" s="16"/>
      <c r="G28" s="16"/>
      <c r="H28" s="16"/>
      <c r="I28" s="16"/>
      <c r="J28" s="16"/>
      <c r="K28" s="16"/>
      <c r="L28" s="16"/>
      <c r="M28" s="16"/>
      <c r="N28" s="16"/>
      <c r="O28" s="16"/>
      <c r="P28" s="16"/>
      <c r="Q28" s="16"/>
      <c r="R28" s="16"/>
      <c r="S28" s="16"/>
    </row>
  </sheetData>
  <mergeCells count="4">
    <mergeCell ref="E20:R21"/>
    <mergeCell ref="E23:Q23"/>
    <mergeCell ref="E12:R15"/>
    <mergeCell ref="E16:R17"/>
  </mergeCells>
  <hyperlinks>
    <hyperlink ref="E2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showGridLines="0" topLeftCell="A5" workbookViewId="0">
      <selection activeCell="B15" sqref="B15"/>
    </sheetView>
  </sheetViews>
  <sheetFormatPr defaultRowHeight="15" x14ac:dyDescent="0.25"/>
  <cols>
    <col min="2" max="2" width="101.85546875" customWidth="1"/>
    <col min="3" max="3" width="27" customWidth="1"/>
  </cols>
  <sheetData>
    <row r="2" spans="2:3" x14ac:dyDescent="0.25">
      <c r="B2" s="13" t="s">
        <v>11</v>
      </c>
    </row>
    <row r="4" spans="2:3" ht="66.75" customHeight="1" x14ac:dyDescent="0.25">
      <c r="B4" s="12" t="s">
        <v>10</v>
      </c>
    </row>
    <row r="5" spans="2:3" x14ac:dyDescent="0.25">
      <c r="B5" s="6"/>
    </row>
    <row r="6" spans="2:3" ht="45" x14ac:dyDescent="0.25">
      <c r="B6" s="12" t="s">
        <v>9</v>
      </c>
    </row>
    <row r="7" spans="2:3" ht="15.75" thickBot="1" x14ac:dyDescent="0.3">
      <c r="B7" s="6"/>
    </row>
    <row r="8" spans="2:3" ht="30.75" thickBot="1" x14ac:dyDescent="0.3">
      <c r="B8" s="11" t="s">
        <v>8</v>
      </c>
      <c r="C8" s="10" t="s">
        <v>7</v>
      </c>
    </row>
    <row r="9" spans="2:3" ht="15.75" thickBot="1" x14ac:dyDescent="0.3">
      <c r="B9" s="9">
        <v>100</v>
      </c>
      <c r="C9" s="7" t="s">
        <v>6</v>
      </c>
    </row>
    <row r="10" spans="2:3" ht="15.75" thickBot="1" x14ac:dyDescent="0.3">
      <c r="B10" s="9">
        <v>200</v>
      </c>
      <c r="C10" s="7" t="s">
        <v>5</v>
      </c>
    </row>
    <row r="11" spans="2:3" ht="15.75" thickBot="1" x14ac:dyDescent="0.3">
      <c r="B11" s="9">
        <v>500</v>
      </c>
      <c r="C11" s="7" t="s">
        <v>4</v>
      </c>
    </row>
    <row r="12" spans="2:3" ht="15.75" thickBot="1" x14ac:dyDescent="0.3">
      <c r="B12" s="8">
        <v>1000</v>
      </c>
      <c r="C12" s="7" t="s">
        <v>3</v>
      </c>
    </row>
    <row r="13" spans="2:3" ht="15.75" thickBot="1" x14ac:dyDescent="0.3">
      <c r="B13" s="8">
        <v>2000</v>
      </c>
      <c r="C13" s="7" t="s">
        <v>2</v>
      </c>
    </row>
    <row r="14" spans="2:3" x14ac:dyDescent="0.25">
      <c r="B14" s="6"/>
    </row>
    <row r="15" spans="2:3" x14ac:dyDescent="0.25">
      <c r="B15" s="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workbookViewId="0">
      <selection activeCell="A21" sqref="A21"/>
    </sheetView>
  </sheetViews>
  <sheetFormatPr defaultRowHeight="15" x14ac:dyDescent="0.25"/>
  <cols>
    <col min="1" max="1" width="74.140625" customWidth="1"/>
    <col min="2" max="2" width="25.140625" customWidth="1"/>
  </cols>
  <sheetData>
    <row r="2" spans="1:3" x14ac:dyDescent="0.25">
      <c r="A2" s="1" t="s">
        <v>0</v>
      </c>
      <c r="B2" t="s">
        <v>54</v>
      </c>
      <c r="C2" t="s">
        <v>56</v>
      </c>
    </row>
    <row r="3" spans="1:3" x14ac:dyDescent="0.25">
      <c r="A3" s="2" t="s">
        <v>36</v>
      </c>
      <c r="B3" s="28">
        <v>2270</v>
      </c>
      <c r="C3" s="24">
        <v>0.1225356167802588</v>
      </c>
    </row>
    <row r="4" spans="1:3" x14ac:dyDescent="0.25">
      <c r="A4" s="2" t="s">
        <v>37</v>
      </c>
      <c r="B4" s="28">
        <v>809</v>
      </c>
      <c r="C4" s="24">
        <v>4.3897890935483505E-2</v>
      </c>
    </row>
    <row r="5" spans="1:3" x14ac:dyDescent="0.25">
      <c r="A5" s="2" t="s">
        <v>38</v>
      </c>
      <c r="B5" s="28">
        <v>13916</v>
      </c>
      <c r="C5" s="24">
        <v>0.79726673099669043</v>
      </c>
    </row>
    <row r="6" spans="1:3" x14ac:dyDescent="0.25">
      <c r="A6" s="2" t="s">
        <v>39</v>
      </c>
      <c r="B6" s="28">
        <v>664</v>
      </c>
      <c r="C6" s="24">
        <v>3.6299761287567255E-2</v>
      </c>
    </row>
    <row r="7" spans="1:3" x14ac:dyDescent="0.25">
      <c r="A7" s="23" t="s">
        <v>20</v>
      </c>
      <c r="B7" s="29">
        <v>17659</v>
      </c>
    </row>
    <row r="8" spans="1:3" x14ac:dyDescent="0.25">
      <c r="A8" s="23" t="s">
        <v>69</v>
      </c>
      <c r="C8" s="25">
        <f>C4+C5+C6</f>
        <v>0.87746438321974118</v>
      </c>
    </row>
    <row r="12" spans="1:3" x14ac:dyDescent="0.25">
      <c r="C12" s="24"/>
    </row>
    <row r="13" spans="1:3" x14ac:dyDescent="0.25">
      <c r="C13" s="24"/>
    </row>
    <row r="14" spans="1:3" x14ac:dyDescent="0.25">
      <c r="C14" s="24"/>
    </row>
    <row r="15" spans="1:3" x14ac:dyDescent="0.25">
      <c r="C15" s="24"/>
    </row>
    <row r="16" spans="1:3" x14ac:dyDescent="0.25">
      <c r="C16"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A17" sqref="A17"/>
    </sheetView>
  </sheetViews>
  <sheetFormatPr defaultRowHeight="15" x14ac:dyDescent="0.25"/>
  <cols>
    <col min="1" max="1" width="67.85546875" customWidth="1"/>
  </cols>
  <sheetData>
    <row r="1" spans="1:8" x14ac:dyDescent="0.25">
      <c r="A1" t="s">
        <v>57</v>
      </c>
    </row>
    <row r="2" spans="1:8" x14ac:dyDescent="0.25">
      <c r="A2" s="1" t="s">
        <v>0</v>
      </c>
      <c r="B2" s="1" t="s">
        <v>29</v>
      </c>
      <c r="C2" s="1" t="s">
        <v>30</v>
      </c>
      <c r="D2" s="1" t="s">
        <v>31</v>
      </c>
      <c r="E2" s="1" t="s">
        <v>32</v>
      </c>
      <c r="F2" s="1" t="s">
        <v>33</v>
      </c>
      <c r="G2" s="1" t="s">
        <v>34</v>
      </c>
      <c r="H2" s="5" t="s">
        <v>1</v>
      </c>
    </row>
    <row r="3" spans="1:8" x14ac:dyDescent="0.25">
      <c r="A3" s="2" t="s">
        <v>36</v>
      </c>
      <c r="B3" s="28">
        <v>442</v>
      </c>
      <c r="C3" s="28">
        <v>536</v>
      </c>
      <c r="D3" s="28">
        <v>360</v>
      </c>
      <c r="E3" s="28">
        <v>289</v>
      </c>
      <c r="F3" s="28">
        <v>217</v>
      </c>
      <c r="G3" s="28">
        <v>426</v>
      </c>
      <c r="H3" s="3">
        <f>SUM(B3:G3)</f>
        <v>2270</v>
      </c>
    </row>
    <row r="4" spans="1:8" x14ac:dyDescent="0.25">
      <c r="A4" s="2" t="s">
        <v>37</v>
      </c>
      <c r="B4" s="28">
        <v>113</v>
      </c>
      <c r="C4" s="28">
        <v>165</v>
      </c>
      <c r="D4" s="28">
        <v>110</v>
      </c>
      <c r="E4" s="28">
        <v>117</v>
      </c>
      <c r="F4" s="28">
        <v>101</v>
      </c>
      <c r="G4" s="28">
        <v>203</v>
      </c>
      <c r="H4" s="3">
        <f t="shared" ref="H4:H6" si="0">SUM(B4:G4)</f>
        <v>809</v>
      </c>
    </row>
    <row r="5" spans="1:8" x14ac:dyDescent="0.25">
      <c r="A5" s="2" t="s">
        <v>38</v>
      </c>
      <c r="B5" s="28">
        <v>1674</v>
      </c>
      <c r="C5" s="28">
        <v>2114</v>
      </c>
      <c r="D5" s="28">
        <v>1997</v>
      </c>
      <c r="E5" s="28">
        <v>2025</v>
      </c>
      <c r="F5" s="28">
        <v>1930</v>
      </c>
      <c r="G5" s="28">
        <v>4176</v>
      </c>
      <c r="H5" s="3">
        <f t="shared" si="0"/>
        <v>13916</v>
      </c>
    </row>
    <row r="6" spans="1:8" x14ac:dyDescent="0.25">
      <c r="A6" s="2" t="s">
        <v>39</v>
      </c>
      <c r="B6" s="28">
        <v>157</v>
      </c>
      <c r="C6" s="28">
        <v>137</v>
      </c>
      <c r="D6" s="28">
        <v>95</v>
      </c>
      <c r="E6" s="28">
        <v>80</v>
      </c>
      <c r="F6" s="28">
        <v>74</v>
      </c>
      <c r="G6" s="28">
        <v>121</v>
      </c>
      <c r="H6" s="3">
        <f t="shared" si="0"/>
        <v>664</v>
      </c>
    </row>
    <row r="7" spans="1:8" x14ac:dyDescent="0.25">
      <c r="B7" s="3">
        <f>SUM(B3:B6)</f>
        <v>2386</v>
      </c>
      <c r="C7" s="3">
        <f t="shared" ref="C7:G7" si="1">SUM(C3:C6)</f>
        <v>2952</v>
      </c>
      <c r="D7" s="3">
        <f t="shared" si="1"/>
        <v>2562</v>
      </c>
      <c r="E7" s="3">
        <f t="shared" si="1"/>
        <v>2511</v>
      </c>
      <c r="F7" s="3">
        <f t="shared" si="1"/>
        <v>2322</v>
      </c>
      <c r="G7" s="3">
        <f t="shared" si="1"/>
        <v>4926</v>
      </c>
      <c r="H7" s="3">
        <f>SUM(H3:H6)</f>
        <v>17659</v>
      </c>
    </row>
    <row r="8" spans="1:8" x14ac:dyDescent="0.25">
      <c r="A8" s="2" t="s">
        <v>58</v>
      </c>
    </row>
    <row r="9" spans="1:8" x14ac:dyDescent="0.25">
      <c r="A9" s="1" t="s">
        <v>0</v>
      </c>
      <c r="B9" s="1" t="s">
        <v>29</v>
      </c>
      <c r="C9" s="1" t="s">
        <v>30</v>
      </c>
      <c r="D9" s="1" t="s">
        <v>31</v>
      </c>
      <c r="E9" s="1" t="s">
        <v>32</v>
      </c>
      <c r="F9" s="1" t="s">
        <v>33</v>
      </c>
      <c r="G9" s="1" t="s">
        <v>34</v>
      </c>
    </row>
    <row r="10" spans="1:8" x14ac:dyDescent="0.25">
      <c r="A10" s="2" t="s">
        <v>36</v>
      </c>
      <c r="B10" s="24">
        <v>0.19559595108010958</v>
      </c>
      <c r="C10" s="24">
        <v>0.18015881693585689</v>
      </c>
      <c r="D10" s="24">
        <v>0.12009233888841711</v>
      </c>
      <c r="E10" s="24">
        <v>0.10150535285377356</v>
      </c>
      <c r="F10" s="24">
        <v>8.2856517133710936E-2</v>
      </c>
      <c r="G10" s="24">
        <v>7.7687468569888493E-2</v>
      </c>
    </row>
    <row r="11" spans="1:8" x14ac:dyDescent="0.25">
      <c r="A11" s="2" t="s">
        <v>37</v>
      </c>
      <c r="B11" s="24">
        <v>4.5569955027076899E-2</v>
      </c>
      <c r="C11" s="24">
        <v>5.2777165358878511E-2</v>
      </c>
      <c r="D11" s="24">
        <v>3.9175622753036501E-2</v>
      </c>
      <c r="E11" s="24">
        <v>4.2537782986929722E-2</v>
      </c>
      <c r="F11" s="24">
        <v>4.0022333498319629E-2</v>
      </c>
      <c r="G11" s="24">
        <v>4.3001660235951707E-2</v>
      </c>
    </row>
    <row r="12" spans="1:8" x14ac:dyDescent="0.25">
      <c r="A12" s="2" t="s">
        <v>38</v>
      </c>
      <c r="B12" s="24">
        <v>0.70116135830744553</v>
      </c>
      <c r="C12" s="24">
        <v>0.72291989609164586</v>
      </c>
      <c r="D12" s="24">
        <v>0.80103430655943697</v>
      </c>
      <c r="E12" s="24">
        <v>0.82281662467611227</v>
      </c>
      <c r="F12" s="24">
        <v>0.84958536447950317</v>
      </c>
      <c r="G12" s="24">
        <v>0.85632382406811924</v>
      </c>
    </row>
    <row r="13" spans="1:8" x14ac:dyDescent="0.25">
      <c r="A13" s="2" t="s">
        <v>39</v>
      </c>
      <c r="B13" s="24">
        <v>5.7672735585368E-2</v>
      </c>
      <c r="C13" s="24">
        <v>4.4144121613618727E-2</v>
      </c>
      <c r="D13" s="24">
        <v>3.9697731799109431E-2</v>
      </c>
      <c r="E13" s="24">
        <v>3.3140239483184418E-2</v>
      </c>
      <c r="F13" s="24">
        <v>2.7535784888466305E-2</v>
      </c>
      <c r="G13" s="24">
        <v>2.2987047126040595E-2</v>
      </c>
    </row>
    <row r="14" spans="1:8" x14ac:dyDescent="0.25">
      <c r="B14" s="24">
        <f>SUM(B10:B13)</f>
        <v>1</v>
      </c>
      <c r="C14" s="24">
        <f t="shared" ref="C14:G14" si="2">SUM(C10:C13)</f>
        <v>1</v>
      </c>
      <c r="D14" s="24">
        <f t="shared" si="2"/>
        <v>1</v>
      </c>
      <c r="E14" s="24">
        <f t="shared" si="2"/>
        <v>1</v>
      </c>
      <c r="F14" s="24">
        <f t="shared" si="2"/>
        <v>1</v>
      </c>
      <c r="G14" s="24">
        <f t="shared" si="2"/>
        <v>1</v>
      </c>
    </row>
    <row r="16" spans="1:8" x14ac:dyDescent="0.25">
      <c r="A16" s="23" t="s">
        <v>70</v>
      </c>
      <c r="B16" s="25">
        <f>SUM(B11:B13)</f>
        <v>0.80440404891989048</v>
      </c>
      <c r="C16" s="25">
        <f t="shared" ref="C16:G16" si="3">SUM(C11:C13)</f>
        <v>0.81984118306414311</v>
      </c>
      <c r="D16" s="25">
        <f t="shared" si="3"/>
        <v>0.87990766111158292</v>
      </c>
      <c r="E16" s="25">
        <f t="shared" si="3"/>
        <v>0.8984946471462264</v>
      </c>
      <c r="F16" s="25">
        <f t="shared" si="3"/>
        <v>0.91714348286628911</v>
      </c>
      <c r="G16" s="25">
        <f t="shared" si="3"/>
        <v>0.9223125314301116</v>
      </c>
    </row>
    <row r="21" spans="8:8" x14ac:dyDescent="0.25">
      <c r="H21" s="26"/>
    </row>
    <row r="22" spans="8:8" x14ac:dyDescent="0.25">
      <c r="H22" s="26"/>
    </row>
    <row r="23" spans="8:8" x14ac:dyDescent="0.25">
      <c r="H23" s="26"/>
    </row>
    <row r="24" spans="8:8" x14ac:dyDescent="0.25">
      <c r="H24" s="2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17" sqref="A17"/>
    </sheetView>
  </sheetViews>
  <sheetFormatPr defaultRowHeight="15" x14ac:dyDescent="0.25"/>
  <cols>
    <col min="1" max="1" width="67.85546875" customWidth="1"/>
  </cols>
  <sheetData>
    <row r="1" spans="1:8" x14ac:dyDescent="0.25">
      <c r="A1" t="s">
        <v>59</v>
      </c>
    </row>
    <row r="2" spans="1:8" x14ac:dyDescent="0.25">
      <c r="A2" s="1" t="s">
        <v>0</v>
      </c>
      <c r="B2" s="1" t="s">
        <v>21</v>
      </c>
      <c r="C2" s="1" t="s">
        <v>22</v>
      </c>
      <c r="D2" s="1" t="s">
        <v>23</v>
      </c>
      <c r="E2" s="1" t="s">
        <v>24</v>
      </c>
      <c r="F2" s="1" t="s">
        <v>25</v>
      </c>
      <c r="G2" s="1" t="s">
        <v>26</v>
      </c>
      <c r="H2" s="5" t="s">
        <v>1</v>
      </c>
    </row>
    <row r="3" spans="1:8" x14ac:dyDescent="0.25">
      <c r="A3" s="2" t="s">
        <v>36</v>
      </c>
      <c r="B3">
        <v>20</v>
      </c>
      <c r="C3">
        <v>184</v>
      </c>
      <c r="D3">
        <v>526</v>
      </c>
      <c r="E3">
        <v>422</v>
      </c>
      <c r="F3">
        <v>503</v>
      </c>
      <c r="G3">
        <v>615</v>
      </c>
      <c r="H3" s="3">
        <f>SUM(B3:G3)</f>
        <v>2270</v>
      </c>
    </row>
    <row r="4" spans="1:8" x14ac:dyDescent="0.25">
      <c r="A4" s="2" t="s">
        <v>37</v>
      </c>
      <c r="B4">
        <v>13</v>
      </c>
      <c r="C4">
        <v>80</v>
      </c>
      <c r="D4">
        <v>179</v>
      </c>
      <c r="E4">
        <v>138</v>
      </c>
      <c r="F4">
        <v>148</v>
      </c>
      <c r="G4">
        <v>251</v>
      </c>
      <c r="H4" s="3">
        <f>SUM(B4:G4)</f>
        <v>809</v>
      </c>
    </row>
    <row r="5" spans="1:8" x14ac:dyDescent="0.25">
      <c r="A5" s="2" t="s">
        <v>38</v>
      </c>
      <c r="B5">
        <v>433</v>
      </c>
      <c r="C5">
        <v>2400</v>
      </c>
      <c r="D5">
        <v>3794</v>
      </c>
      <c r="E5">
        <v>2876</v>
      </c>
      <c r="F5">
        <v>2082</v>
      </c>
      <c r="G5">
        <v>2331</v>
      </c>
      <c r="H5" s="3">
        <f>SUM(B5:G5)</f>
        <v>13916</v>
      </c>
    </row>
    <row r="6" spans="1:8" x14ac:dyDescent="0.25">
      <c r="A6" s="2" t="s">
        <v>39</v>
      </c>
      <c r="B6">
        <v>19</v>
      </c>
      <c r="C6">
        <v>77</v>
      </c>
      <c r="D6">
        <v>201</v>
      </c>
      <c r="E6">
        <v>107</v>
      </c>
      <c r="F6">
        <v>116</v>
      </c>
      <c r="G6">
        <v>144</v>
      </c>
      <c r="H6" s="3">
        <f>SUM(B6:G6)</f>
        <v>664</v>
      </c>
    </row>
    <row r="7" spans="1:8" x14ac:dyDescent="0.25">
      <c r="A7" s="22" t="s">
        <v>61</v>
      </c>
      <c r="B7" s="3">
        <f>SUM(B3:B6)</f>
        <v>485</v>
      </c>
      <c r="C7" s="3">
        <f t="shared" ref="C7:G7" si="0">SUM(C3:C6)</f>
        <v>2741</v>
      </c>
      <c r="D7" s="3">
        <f t="shared" si="0"/>
        <v>4700</v>
      </c>
      <c r="E7" s="3">
        <f t="shared" si="0"/>
        <v>3543</v>
      </c>
      <c r="F7" s="3">
        <f t="shared" si="0"/>
        <v>2849</v>
      </c>
      <c r="G7" s="3">
        <f t="shared" si="0"/>
        <v>3341</v>
      </c>
      <c r="H7" s="3"/>
    </row>
    <row r="8" spans="1:8" x14ac:dyDescent="0.25">
      <c r="A8" s="2" t="s">
        <v>60</v>
      </c>
    </row>
    <row r="9" spans="1:8" x14ac:dyDescent="0.25">
      <c r="A9" s="1" t="s">
        <v>0</v>
      </c>
      <c r="B9" s="1" t="s">
        <v>21</v>
      </c>
      <c r="C9" s="1" t="s">
        <v>22</v>
      </c>
      <c r="D9" s="1" t="s">
        <v>23</v>
      </c>
      <c r="E9" s="1" t="s">
        <v>24</v>
      </c>
      <c r="F9" s="1" t="s">
        <v>25</v>
      </c>
      <c r="G9" s="1" t="s">
        <v>26</v>
      </c>
    </row>
    <row r="10" spans="1:8" x14ac:dyDescent="0.25">
      <c r="A10" s="2" t="s">
        <v>36</v>
      </c>
      <c r="B10" s="24">
        <v>3.4984502763126535E-2</v>
      </c>
      <c r="C10" s="24">
        <v>7.2450930034589231E-2</v>
      </c>
      <c r="D10" s="24">
        <v>0.10801924621641457</v>
      </c>
      <c r="E10" s="24">
        <v>0.11941423203152887</v>
      </c>
      <c r="F10" s="24">
        <v>0.19831183014357778</v>
      </c>
      <c r="G10" s="24">
        <v>0.19963833891763644</v>
      </c>
    </row>
    <row r="11" spans="1:8" x14ac:dyDescent="0.25">
      <c r="A11" s="2" t="s">
        <v>37</v>
      </c>
      <c r="B11" s="24">
        <v>2.671524258841626E-2</v>
      </c>
      <c r="C11" s="24">
        <v>3.0610462743364632E-2</v>
      </c>
      <c r="D11" s="24">
        <v>3.7204919127584266E-2</v>
      </c>
      <c r="E11" s="24">
        <v>4.2227711237191212E-2</v>
      </c>
      <c r="F11" s="24">
        <v>5.6278628356875061E-2</v>
      </c>
      <c r="G11" s="24">
        <v>8.4159495321001018E-2</v>
      </c>
    </row>
    <row r="12" spans="1:8" x14ac:dyDescent="0.25">
      <c r="A12" s="2" t="s">
        <v>38</v>
      </c>
      <c r="B12" s="24">
        <v>0.90049953569297037</v>
      </c>
      <c r="C12" s="24">
        <v>0.86520964857092264</v>
      </c>
      <c r="D12" s="24">
        <v>0.81430674289342708</v>
      </c>
      <c r="E12" s="24">
        <v>0.80975724263890769</v>
      </c>
      <c r="F12" s="24">
        <v>0.70788893160891653</v>
      </c>
      <c r="G12" s="24">
        <v>0.66779759377616821</v>
      </c>
    </row>
    <row r="13" spans="1:8" x14ac:dyDescent="0.25">
      <c r="A13" s="2" t="s">
        <v>39</v>
      </c>
      <c r="B13" s="24">
        <v>3.7800718955486971E-2</v>
      </c>
      <c r="C13" s="24">
        <v>3.1728958651123587E-2</v>
      </c>
      <c r="D13" s="24">
        <v>4.0469091762574121E-2</v>
      </c>
      <c r="E13" s="24">
        <v>2.8600814092372175E-2</v>
      </c>
      <c r="F13" s="24">
        <v>3.7520609890630489E-2</v>
      </c>
      <c r="G13" s="24">
        <v>4.8404571985194315E-2</v>
      </c>
    </row>
    <row r="14" spans="1:8" x14ac:dyDescent="0.25">
      <c r="A14" s="22" t="s">
        <v>61</v>
      </c>
      <c r="B14" s="27">
        <f>SUM(B10:B13)</f>
        <v>1</v>
      </c>
      <c r="C14" s="27">
        <f t="shared" ref="C14:G14" si="1">SUM(C10:C13)</f>
        <v>1.0000000000000002</v>
      </c>
      <c r="D14" s="27">
        <f t="shared" si="1"/>
        <v>1</v>
      </c>
      <c r="E14" s="27">
        <f t="shared" si="1"/>
        <v>0.99999999999999989</v>
      </c>
      <c r="F14" s="27">
        <f t="shared" si="1"/>
        <v>0.99999999999999978</v>
      </c>
      <c r="G14" s="27">
        <f t="shared" si="1"/>
        <v>1</v>
      </c>
    </row>
    <row r="16" spans="1:8" x14ac:dyDescent="0.25">
      <c r="A16" s="23" t="s">
        <v>70</v>
      </c>
      <c r="B16" s="25">
        <f>SUM(B11:B13)</f>
        <v>0.96501549723687363</v>
      </c>
      <c r="C16" s="25">
        <f t="shared" ref="C16:G16" si="2">SUM(C11:C13)</f>
        <v>0.92754906996541087</v>
      </c>
      <c r="D16" s="25">
        <f t="shared" si="2"/>
        <v>0.89198075378358543</v>
      </c>
      <c r="E16" s="25">
        <f t="shared" si="2"/>
        <v>0.88058576796847099</v>
      </c>
      <c r="F16" s="25">
        <f t="shared" si="2"/>
        <v>0.80168816985642199</v>
      </c>
      <c r="G16" s="25">
        <f t="shared" si="2"/>
        <v>0.80036166108236351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6"/>
  <sheetViews>
    <sheetView workbookViewId="0">
      <selection activeCell="A17" sqref="A17"/>
    </sheetView>
  </sheetViews>
  <sheetFormatPr defaultRowHeight="15" x14ac:dyDescent="0.25"/>
  <cols>
    <col min="1" max="1" width="74" customWidth="1"/>
    <col min="2" max="2" width="13.28515625" customWidth="1"/>
    <col min="3" max="3" width="14.42578125" bestFit="1" customWidth="1"/>
    <col min="5" max="5" width="11.85546875" customWidth="1"/>
    <col min="6" max="6" width="12" customWidth="1"/>
    <col min="7" max="7" width="10.85546875" customWidth="1"/>
    <col min="8" max="8" width="11.42578125" customWidth="1"/>
    <col min="9" max="9" width="13.28515625" customWidth="1"/>
  </cols>
  <sheetData>
    <row r="2" spans="1:11" x14ac:dyDescent="0.25">
      <c r="A2" s="4" t="s">
        <v>62</v>
      </c>
    </row>
    <row r="3" spans="1:11" x14ac:dyDescent="0.25">
      <c r="B3" t="s">
        <v>40</v>
      </c>
      <c r="C3" t="s">
        <v>41</v>
      </c>
      <c r="D3" t="s">
        <v>42</v>
      </c>
      <c r="E3" t="s">
        <v>43</v>
      </c>
      <c r="F3" t="s">
        <v>44</v>
      </c>
      <c r="G3" t="s">
        <v>45</v>
      </c>
      <c r="H3" t="s">
        <v>46</v>
      </c>
      <c r="I3" t="s">
        <v>47</v>
      </c>
      <c r="J3" t="s">
        <v>48</v>
      </c>
      <c r="K3" t="s">
        <v>1</v>
      </c>
    </row>
    <row r="4" spans="1:11" x14ac:dyDescent="0.25">
      <c r="A4" s="2" t="s">
        <v>36</v>
      </c>
      <c r="B4">
        <v>93</v>
      </c>
      <c r="C4">
        <v>224</v>
      </c>
      <c r="D4">
        <v>745</v>
      </c>
      <c r="E4">
        <v>96</v>
      </c>
      <c r="F4">
        <v>334</v>
      </c>
      <c r="G4">
        <v>284</v>
      </c>
      <c r="H4">
        <v>130</v>
      </c>
      <c r="I4">
        <v>128</v>
      </c>
      <c r="J4">
        <v>181</v>
      </c>
      <c r="K4">
        <v>2215</v>
      </c>
    </row>
    <row r="5" spans="1:11" x14ac:dyDescent="0.25">
      <c r="A5" s="2" t="s">
        <v>37</v>
      </c>
      <c r="B5">
        <v>37</v>
      </c>
      <c r="C5">
        <v>69</v>
      </c>
      <c r="D5">
        <v>222</v>
      </c>
      <c r="E5">
        <v>33</v>
      </c>
      <c r="F5">
        <v>87</v>
      </c>
      <c r="G5">
        <v>137</v>
      </c>
      <c r="H5">
        <v>65</v>
      </c>
      <c r="I5">
        <v>62</v>
      </c>
      <c r="J5">
        <v>80</v>
      </c>
      <c r="K5">
        <v>792</v>
      </c>
    </row>
    <row r="6" spans="1:11" x14ac:dyDescent="0.25">
      <c r="A6" s="2" t="s">
        <v>38</v>
      </c>
      <c r="B6">
        <v>1292</v>
      </c>
      <c r="C6">
        <v>1556</v>
      </c>
      <c r="D6">
        <v>1695</v>
      </c>
      <c r="E6">
        <v>699</v>
      </c>
      <c r="F6">
        <v>1841</v>
      </c>
      <c r="G6">
        <v>2197</v>
      </c>
      <c r="H6">
        <v>1383</v>
      </c>
      <c r="I6">
        <v>1600</v>
      </c>
      <c r="J6">
        <v>1370</v>
      </c>
      <c r="K6">
        <v>13633</v>
      </c>
    </row>
    <row r="7" spans="1:11" x14ac:dyDescent="0.25">
      <c r="A7" s="2" t="s">
        <v>39</v>
      </c>
      <c r="B7">
        <v>43</v>
      </c>
      <c r="C7">
        <v>42</v>
      </c>
      <c r="D7">
        <v>147</v>
      </c>
      <c r="E7">
        <v>58</v>
      </c>
      <c r="F7">
        <v>100</v>
      </c>
      <c r="G7">
        <v>72</v>
      </c>
      <c r="H7">
        <v>60</v>
      </c>
      <c r="I7">
        <v>58</v>
      </c>
      <c r="J7">
        <v>73</v>
      </c>
      <c r="K7">
        <v>653</v>
      </c>
    </row>
    <row r="8" spans="1:11" x14ac:dyDescent="0.25">
      <c r="A8" s="22" t="s">
        <v>20</v>
      </c>
      <c r="B8">
        <v>1465</v>
      </c>
      <c r="C8">
        <v>1891</v>
      </c>
      <c r="D8">
        <v>2809</v>
      </c>
      <c r="E8">
        <v>886</v>
      </c>
      <c r="F8">
        <v>2362</v>
      </c>
      <c r="G8">
        <v>2690</v>
      </c>
      <c r="H8">
        <v>1638</v>
      </c>
      <c r="I8">
        <v>1848</v>
      </c>
      <c r="J8">
        <v>1704</v>
      </c>
      <c r="K8">
        <v>17293</v>
      </c>
    </row>
    <row r="10" spans="1:11" x14ac:dyDescent="0.25">
      <c r="A10" s="23" t="s">
        <v>63</v>
      </c>
      <c r="B10" t="s">
        <v>40</v>
      </c>
      <c r="C10" t="s">
        <v>41</v>
      </c>
      <c r="D10" t="s">
        <v>42</v>
      </c>
      <c r="E10" t="s">
        <v>43</v>
      </c>
      <c r="F10" t="s">
        <v>44</v>
      </c>
      <c r="G10" t="s">
        <v>45</v>
      </c>
      <c r="H10" t="s">
        <v>46</v>
      </c>
      <c r="I10" t="s">
        <v>47</v>
      </c>
      <c r="J10" t="s">
        <v>48</v>
      </c>
      <c r="K10" t="s">
        <v>1</v>
      </c>
    </row>
    <row r="11" spans="1:11" x14ac:dyDescent="0.25">
      <c r="A11" s="2" t="s">
        <v>36</v>
      </c>
      <c r="B11" s="24">
        <v>5.413667787645024E-2</v>
      </c>
      <c r="C11" s="24">
        <v>0.10516669622400973</v>
      </c>
      <c r="D11" s="24">
        <v>0.2551681244727097</v>
      </c>
      <c r="E11" s="24">
        <v>9.3696357422755491E-2</v>
      </c>
      <c r="F11" s="24">
        <v>0.13999122548089202</v>
      </c>
      <c r="G11" s="24">
        <v>0.10253126135328502</v>
      </c>
      <c r="H11" s="24">
        <v>6.8527200886716155E-2</v>
      </c>
      <c r="I11" s="24">
        <v>6.3545810921365464E-2</v>
      </c>
      <c r="J11" s="24">
        <v>0.10303407686024842</v>
      </c>
      <c r="K11" s="24">
        <v>0.12242923822681837</v>
      </c>
    </row>
    <row r="12" spans="1:11" x14ac:dyDescent="0.25">
      <c r="A12" s="2" t="s">
        <v>37</v>
      </c>
      <c r="B12" s="24">
        <v>2.135044716909312E-2</v>
      </c>
      <c r="C12" s="24">
        <v>3.4472150001435782E-2</v>
      </c>
      <c r="D12" s="24">
        <v>7.9604338954652992E-2</v>
      </c>
      <c r="E12" s="24">
        <v>3.6764482468518649E-2</v>
      </c>
      <c r="F12" s="24">
        <v>3.6540962424940586E-2</v>
      </c>
      <c r="G12" s="24">
        <v>5.0603341989346955E-2</v>
      </c>
      <c r="H12" s="24">
        <v>3.8887471664481643E-2</v>
      </c>
      <c r="I12" s="24">
        <v>2.5708822806485569E-2</v>
      </c>
      <c r="J12" s="24">
        <v>3.8855964180561933E-2</v>
      </c>
      <c r="K12" s="24">
        <v>4.4019150853802667E-2</v>
      </c>
    </row>
    <row r="13" spans="1:11" x14ac:dyDescent="0.25">
      <c r="A13" s="2" t="s">
        <v>38</v>
      </c>
      <c r="B13" s="24">
        <v>0.88261051764056753</v>
      </c>
      <c r="C13" s="24">
        <v>0.83995633523027591</v>
      </c>
      <c r="D13" s="24">
        <v>0.61912593169231533</v>
      </c>
      <c r="E13" s="24">
        <v>0.80749146874129862</v>
      </c>
      <c r="F13" s="24">
        <v>0.77984971802389813</v>
      </c>
      <c r="G13" s="24">
        <v>0.82355197360164889</v>
      </c>
      <c r="H13" s="24">
        <v>0.85971355293494611</v>
      </c>
      <c r="I13" s="24">
        <v>0.88015443413717365</v>
      </c>
      <c r="J13" s="24">
        <v>0.81554129377499884</v>
      </c>
      <c r="K13" s="24">
        <v>0.79683108641171496</v>
      </c>
    </row>
    <row r="14" spans="1:11" x14ac:dyDescent="0.25">
      <c r="A14" s="2" t="s">
        <v>39</v>
      </c>
      <c r="B14" s="24">
        <v>4.1902357313889062E-2</v>
      </c>
      <c r="C14" s="24">
        <v>2.0404818544278537E-2</v>
      </c>
      <c r="D14" s="24">
        <v>4.6101604880321931E-2</v>
      </c>
      <c r="E14" s="24">
        <v>6.2047691367427188E-2</v>
      </c>
      <c r="F14" s="24">
        <v>4.361809407026921E-2</v>
      </c>
      <c r="G14" s="24">
        <v>2.3313423055719023E-2</v>
      </c>
      <c r="H14" s="24">
        <v>3.2871774513856172E-2</v>
      </c>
      <c r="I14" s="24">
        <v>3.0590932134975213E-2</v>
      </c>
      <c r="J14" s="24">
        <v>4.2568665184190779E-2</v>
      </c>
      <c r="K14" s="24">
        <v>3.6720524507664089E-2</v>
      </c>
    </row>
    <row r="15" spans="1:11" x14ac:dyDescent="0.25">
      <c r="A15" s="22" t="s">
        <v>20</v>
      </c>
      <c r="B15" s="27">
        <v>1</v>
      </c>
      <c r="C15" s="27">
        <v>1</v>
      </c>
      <c r="D15" s="27">
        <v>1</v>
      </c>
      <c r="E15" s="27">
        <v>1</v>
      </c>
      <c r="F15" s="27">
        <v>1</v>
      </c>
      <c r="G15" s="27">
        <v>1</v>
      </c>
      <c r="H15" s="27">
        <v>1</v>
      </c>
      <c r="I15" s="27">
        <v>1</v>
      </c>
      <c r="J15" s="27">
        <v>1</v>
      </c>
      <c r="K15" s="27">
        <v>1</v>
      </c>
    </row>
    <row r="16" spans="1:11" x14ac:dyDescent="0.25">
      <c r="A16" s="23" t="s">
        <v>70</v>
      </c>
      <c r="B16" s="25">
        <f>B12+B13+B14</f>
        <v>0.94586332212354962</v>
      </c>
      <c r="C16" s="25">
        <f t="shared" ref="C16:J16" si="0">C12+C13+C14</f>
        <v>0.89483330377599024</v>
      </c>
      <c r="D16" s="25">
        <f t="shared" si="0"/>
        <v>0.74483187552729024</v>
      </c>
      <c r="E16" s="25">
        <f t="shared" si="0"/>
        <v>0.90630364257724438</v>
      </c>
      <c r="F16" s="25">
        <f t="shared" si="0"/>
        <v>0.86000877451910784</v>
      </c>
      <c r="G16" s="25">
        <f t="shared" si="0"/>
        <v>0.89746873864671484</v>
      </c>
      <c r="H16" s="25">
        <f t="shared" si="0"/>
        <v>0.93147279911328396</v>
      </c>
      <c r="I16" s="25">
        <f t="shared" si="0"/>
        <v>0.93645418907863442</v>
      </c>
      <c r="J16" s="25">
        <f t="shared" si="0"/>
        <v>0.89696592313975154</v>
      </c>
      <c r="K16" s="2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A10" sqref="A10"/>
    </sheetView>
  </sheetViews>
  <sheetFormatPr defaultRowHeight="15" x14ac:dyDescent="0.25"/>
  <cols>
    <col min="1" max="1" width="67.85546875" customWidth="1"/>
    <col min="2" max="2" width="15.28515625" customWidth="1"/>
    <col min="3" max="3" width="24.140625" customWidth="1"/>
    <col min="4" max="4" width="23.28515625" customWidth="1"/>
    <col min="5" max="5" width="24.42578125" customWidth="1"/>
    <col min="6" max="6" width="16" customWidth="1"/>
    <col min="7" max="7" width="15.140625" bestFit="1" customWidth="1"/>
    <col min="8" max="8" width="14.28515625" customWidth="1"/>
  </cols>
  <sheetData>
    <row r="1" spans="1:11" x14ac:dyDescent="0.25">
      <c r="A1" t="s">
        <v>64</v>
      </c>
    </row>
    <row r="2" spans="1:11" x14ac:dyDescent="0.25">
      <c r="A2" s="1" t="s">
        <v>0</v>
      </c>
      <c r="B2" s="1" t="s">
        <v>28</v>
      </c>
      <c r="C2" s="1" t="s">
        <v>50</v>
      </c>
      <c r="D2" s="1" t="s">
        <v>51</v>
      </c>
      <c r="E2" s="1" t="s">
        <v>52</v>
      </c>
      <c r="F2" s="30" t="s">
        <v>27</v>
      </c>
      <c r="G2" s="1" t="s">
        <v>53</v>
      </c>
      <c r="H2" s="1" t="s">
        <v>67</v>
      </c>
      <c r="I2" s="5" t="s">
        <v>1</v>
      </c>
    </row>
    <row r="3" spans="1:11" x14ac:dyDescent="0.25">
      <c r="A3" s="2" t="s">
        <v>36</v>
      </c>
      <c r="B3" s="28">
        <v>1279</v>
      </c>
      <c r="C3">
        <v>339</v>
      </c>
      <c r="D3" s="28">
        <v>304</v>
      </c>
      <c r="E3" s="28">
        <v>283</v>
      </c>
      <c r="F3" s="28">
        <v>32</v>
      </c>
      <c r="G3" s="3">
        <f>SUM(C3:F3)</f>
        <v>958</v>
      </c>
      <c r="H3" s="28">
        <v>33</v>
      </c>
      <c r="I3" s="3">
        <f>SUM(B3:H3)</f>
        <v>3228</v>
      </c>
      <c r="K3" s="28"/>
    </row>
    <row r="4" spans="1:11" x14ac:dyDescent="0.25">
      <c r="A4" s="2" t="s">
        <v>37</v>
      </c>
      <c r="B4" s="28">
        <v>544</v>
      </c>
      <c r="C4">
        <v>105</v>
      </c>
      <c r="D4" s="28">
        <v>70</v>
      </c>
      <c r="E4" s="28">
        <v>69</v>
      </c>
      <c r="F4" s="28">
        <v>11</v>
      </c>
      <c r="G4" s="3">
        <f>SUM(C4:F4)</f>
        <v>255</v>
      </c>
      <c r="H4" s="28">
        <v>10</v>
      </c>
      <c r="I4" s="3">
        <f>SUM(B4:H4)</f>
        <v>1064</v>
      </c>
      <c r="K4" s="28"/>
    </row>
    <row r="5" spans="1:11" x14ac:dyDescent="0.25">
      <c r="A5" s="2" t="s">
        <v>38</v>
      </c>
      <c r="B5" s="28">
        <v>11271</v>
      </c>
      <c r="C5">
        <v>1144</v>
      </c>
      <c r="D5" s="28">
        <v>479</v>
      </c>
      <c r="E5" s="28">
        <v>871</v>
      </c>
      <c r="F5" s="28">
        <v>86</v>
      </c>
      <c r="G5" s="3">
        <f>SUM(C5:F5)</f>
        <v>2580</v>
      </c>
      <c r="H5" s="28">
        <v>65</v>
      </c>
      <c r="I5" s="3">
        <f>SUM(B5:H5)</f>
        <v>16496</v>
      </c>
      <c r="K5" s="28"/>
    </row>
    <row r="6" spans="1:11" x14ac:dyDescent="0.25">
      <c r="A6" s="2" t="s">
        <v>39</v>
      </c>
      <c r="B6" s="28">
        <v>460</v>
      </c>
      <c r="C6">
        <v>75</v>
      </c>
      <c r="D6" s="28">
        <v>54</v>
      </c>
      <c r="E6" s="28">
        <v>63</v>
      </c>
      <c r="F6" s="28">
        <v>7</v>
      </c>
      <c r="G6" s="3">
        <f>SUM(C6:F6)</f>
        <v>199</v>
      </c>
      <c r="H6" s="28">
        <v>5</v>
      </c>
      <c r="I6" s="3">
        <f>SUM(B6:H6)</f>
        <v>863</v>
      </c>
      <c r="K6" s="28"/>
    </row>
    <row r="7" spans="1:11" x14ac:dyDescent="0.25">
      <c r="B7">
        <v>13554</v>
      </c>
      <c r="C7">
        <v>1663</v>
      </c>
      <c r="D7">
        <v>907</v>
      </c>
      <c r="E7">
        <v>1286</v>
      </c>
      <c r="F7" s="32">
        <v>136</v>
      </c>
      <c r="G7" s="3">
        <f>SUM(G3:G6)</f>
        <v>3992</v>
      </c>
      <c r="H7" s="33">
        <v>113</v>
      </c>
      <c r="I7" s="3">
        <f>SUM(I3:I6)</f>
        <v>21651</v>
      </c>
      <c r="K7" s="33"/>
    </row>
    <row r="8" spans="1:11" x14ac:dyDescent="0.25">
      <c r="A8" s="2" t="s">
        <v>65</v>
      </c>
    </row>
    <row r="9" spans="1:11" x14ac:dyDescent="0.25">
      <c r="A9" s="1" t="s">
        <v>0</v>
      </c>
      <c r="B9" s="1" t="s">
        <v>28</v>
      </c>
      <c r="C9" s="1" t="s">
        <v>50</v>
      </c>
      <c r="D9" s="1" t="s">
        <v>51</v>
      </c>
      <c r="E9" s="1" t="s">
        <v>52</v>
      </c>
      <c r="F9" s="30" t="s">
        <v>27</v>
      </c>
      <c r="G9" s="1" t="s">
        <v>53</v>
      </c>
      <c r="H9" s="1" t="s">
        <v>67</v>
      </c>
    </row>
    <row r="10" spans="1:11" x14ac:dyDescent="0.25">
      <c r="A10" s="2" t="s">
        <v>36</v>
      </c>
      <c r="B10" s="24">
        <v>8.4954612973007659E-2</v>
      </c>
      <c r="C10" s="24">
        <v>0.19730418620244225</v>
      </c>
      <c r="D10" s="24">
        <v>0.34677250714333646</v>
      </c>
      <c r="E10" s="24">
        <v>0.21737647776180255</v>
      </c>
      <c r="F10" s="37" t="s">
        <v>66</v>
      </c>
      <c r="G10" s="24">
        <v>0.23552714382815959</v>
      </c>
      <c r="H10" s="39" t="s">
        <v>66</v>
      </c>
    </row>
    <row r="11" spans="1:11" x14ac:dyDescent="0.25">
      <c r="A11" s="2" t="s">
        <v>37</v>
      </c>
      <c r="B11" s="24">
        <v>3.6912578879611309E-2</v>
      </c>
      <c r="C11" s="24">
        <v>7.0350954914117622E-2</v>
      </c>
      <c r="D11" s="24">
        <v>6.9130401149391105E-2</v>
      </c>
      <c r="E11" s="24">
        <v>5.4394780890138016E-2</v>
      </c>
      <c r="F11" s="37"/>
      <c r="G11" s="24">
        <v>6.5315031518272504E-2</v>
      </c>
      <c r="H11" s="39"/>
    </row>
    <row r="12" spans="1:11" x14ac:dyDescent="0.25">
      <c r="A12" s="2" t="s">
        <v>38</v>
      </c>
      <c r="B12" s="24">
        <v>0.84483207097670787</v>
      </c>
      <c r="C12" s="24">
        <v>0.69638081339727542</v>
      </c>
      <c r="D12" s="24">
        <v>0.52259138156385154</v>
      </c>
      <c r="E12" s="24">
        <v>0.68702579037006339</v>
      </c>
      <c r="F12" s="37"/>
      <c r="G12" s="24">
        <v>0.65400563514327403</v>
      </c>
      <c r="H12" s="39"/>
    </row>
    <row r="13" spans="1:11" x14ac:dyDescent="0.25">
      <c r="A13" s="2" t="s">
        <v>39</v>
      </c>
      <c r="B13" s="24">
        <v>3.3300737170673021E-2</v>
      </c>
      <c r="C13" s="24">
        <v>3.5964045486164629E-2</v>
      </c>
      <c r="D13" s="24">
        <v>6.150571014342103E-2</v>
      </c>
      <c r="E13" s="24">
        <v>4.1202950977995985E-2</v>
      </c>
      <c r="F13" s="38"/>
      <c r="G13" s="24">
        <v>4.5152189510293907E-2</v>
      </c>
      <c r="H13" s="39"/>
    </row>
    <row r="14" spans="1:11" x14ac:dyDescent="0.25">
      <c r="B14" s="31">
        <v>1</v>
      </c>
      <c r="C14" s="27">
        <v>1</v>
      </c>
      <c r="D14" s="27">
        <v>1</v>
      </c>
      <c r="E14" s="31">
        <v>1</v>
      </c>
      <c r="F14" s="31"/>
      <c r="G14" s="31">
        <v>1</v>
      </c>
      <c r="H14" s="34"/>
    </row>
    <row r="16" spans="1:11" x14ac:dyDescent="0.25">
      <c r="A16" s="23" t="s">
        <v>55</v>
      </c>
      <c r="B16" s="25">
        <f>B11+B12+B13</f>
        <v>0.91504538702699223</v>
      </c>
      <c r="C16" s="25">
        <f>C11+C12+C13</f>
        <v>0.80269581379755761</v>
      </c>
      <c r="D16" s="25">
        <f>D11+D12+D13</f>
        <v>0.65322749285666359</v>
      </c>
      <c r="E16" s="25">
        <f t="shared" ref="E16" si="0">E11+E12+E13</f>
        <v>0.78262352223819742</v>
      </c>
      <c r="F16" s="25"/>
      <c r="G16" s="25">
        <f>G11+G12+G13</f>
        <v>0.76447285617184046</v>
      </c>
      <c r="H16" s="25"/>
    </row>
  </sheetData>
  <mergeCells count="2">
    <mergeCell ref="F10:F13"/>
    <mergeCell ref="H10:H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Homepage</vt:lpstr>
      <vt:lpstr>Notes</vt:lpstr>
      <vt:lpstr>Garden access - all England</vt:lpstr>
      <vt:lpstr>Garden access by age</vt:lpstr>
      <vt:lpstr>Garden access by class</vt:lpstr>
      <vt:lpstr>Garden access by region</vt:lpstr>
      <vt:lpstr>Garden access by ethnicity</vt:lpstr>
    </vt:vector>
  </TitlesOfParts>
  <Company>Defra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Rose (NE)</dc:creator>
  <cp:lastModifiedBy>Greenwood, Amy (NE)</cp:lastModifiedBy>
  <dcterms:created xsi:type="dcterms:W3CDTF">2020-02-06T15:18:53Z</dcterms:created>
  <dcterms:modified xsi:type="dcterms:W3CDTF">2020-04-08T09:57:56Z</dcterms:modified>
</cp:coreProperties>
</file>