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backupFile="1" defaultThemeVersion="124226"/>
  <bookViews>
    <workbookView xWindow="120" yWindow="195" windowWidth="19320" windowHeight="14070"/>
  </bookViews>
  <sheets>
    <sheet name="Mean statistics per site" sheetId="4" r:id="rId1"/>
    <sheet name="Statistics by Mgt Unit" sheetId="5" r:id="rId2"/>
  </sheets>
  <calcPr calcId="125725"/>
</workbook>
</file>

<file path=xl/calcChain.xml><?xml version="1.0" encoding="utf-8"?>
<calcChain xmlns="http://schemas.openxmlformats.org/spreadsheetml/2006/main">
  <c r="D63" i="5"/>
  <c r="E63"/>
  <c r="F63"/>
  <c r="G63"/>
  <c r="H63"/>
  <c r="C63"/>
  <c r="D40"/>
  <c r="E40"/>
  <c r="F40"/>
  <c r="G40"/>
  <c r="H40"/>
  <c r="C40"/>
  <c r="D29"/>
  <c r="E29"/>
  <c r="F29"/>
  <c r="G29"/>
  <c r="H29"/>
  <c r="C29"/>
  <c r="D13"/>
  <c r="E13"/>
  <c r="F13"/>
  <c r="G13"/>
  <c r="H13"/>
  <c r="C13"/>
  <c r="D49" i="4"/>
  <c r="E49"/>
  <c r="F49"/>
  <c r="G49"/>
  <c r="H49"/>
  <c r="C49"/>
  <c r="D12" i="5"/>
  <c r="C12"/>
  <c r="D46" i="4" l="1"/>
  <c r="E46"/>
  <c r="F46"/>
  <c r="G46"/>
  <c r="H46"/>
  <c r="D47"/>
  <c r="E47"/>
  <c r="F47"/>
  <c r="G47"/>
  <c r="H47"/>
  <c r="D48"/>
  <c r="E48"/>
  <c r="F48"/>
  <c r="G48"/>
  <c r="H48"/>
  <c r="C48"/>
  <c r="C47"/>
  <c r="C46"/>
  <c r="D60" i="5"/>
  <c r="E60"/>
  <c r="F60"/>
  <c r="G60"/>
  <c r="H60"/>
  <c r="D61"/>
  <c r="E61"/>
  <c r="F61"/>
  <c r="G61"/>
  <c r="H61"/>
  <c r="D62"/>
  <c r="E62"/>
  <c r="F62"/>
  <c r="G62"/>
  <c r="H62"/>
  <c r="C62"/>
  <c r="C61"/>
  <c r="C60"/>
  <c r="D37"/>
  <c r="E37"/>
  <c r="F37"/>
  <c r="G37"/>
  <c r="H37"/>
  <c r="D38"/>
  <c r="E38"/>
  <c r="F38"/>
  <c r="G38"/>
  <c r="H38"/>
  <c r="D39"/>
  <c r="E39"/>
  <c r="F39"/>
  <c r="G39"/>
  <c r="H39"/>
  <c r="C39"/>
  <c r="C38"/>
  <c r="C37"/>
  <c r="D26"/>
  <c r="E26"/>
  <c r="F26"/>
  <c r="G26"/>
  <c r="H26"/>
  <c r="D27"/>
  <c r="E27"/>
  <c r="F27"/>
  <c r="G27"/>
  <c r="H27"/>
  <c r="D28"/>
  <c r="E28"/>
  <c r="F28"/>
  <c r="G28"/>
  <c r="H28"/>
  <c r="C28"/>
  <c r="C27"/>
  <c r="C26"/>
  <c r="D10"/>
  <c r="E10"/>
  <c r="F10"/>
  <c r="G10"/>
  <c r="H10"/>
  <c r="D11"/>
  <c r="E11"/>
  <c r="F11"/>
  <c r="G11"/>
  <c r="H11"/>
  <c r="E12"/>
  <c r="F12"/>
  <c r="G12"/>
  <c r="H12"/>
  <c r="C11"/>
  <c r="C10"/>
</calcChain>
</file>

<file path=xl/sharedStrings.xml><?xml version="1.0" encoding="utf-8"?>
<sst xmlns="http://schemas.openxmlformats.org/spreadsheetml/2006/main" count="204" uniqueCount="42">
  <si>
    <t>LS.LSa.FiSa.Po</t>
  </si>
  <si>
    <t>LS.LSa.FiSa.Po.NCir</t>
  </si>
  <si>
    <t>LS.LSa.MuSa.CerPo</t>
  </si>
  <si>
    <t>LS.LSa.MoSa.AmSco</t>
  </si>
  <si>
    <t>LS.LSa.MuSa</t>
  </si>
  <si>
    <t>LS.LSa.MuSa.BatCare</t>
  </si>
  <si>
    <t>LS.LSa.MoSa.AmSco.Eur</t>
  </si>
  <si>
    <t>LS.LSa.MoSa</t>
  </si>
  <si>
    <t>LS.LSa.MoSa.BarSa</t>
  </si>
  <si>
    <t>LS.LMu.MEst.HedMac</t>
  </si>
  <si>
    <t>LS.LSa.MuSa.HedMacEte</t>
  </si>
  <si>
    <t>LS.LSa.FiSa.Po.Ncir</t>
  </si>
  <si>
    <t>Sample</t>
  </si>
  <si>
    <t>Total No. Taxa</t>
  </si>
  <si>
    <t>Margalef's Species Richness (D)</t>
  </si>
  <si>
    <t>Pielou's Evenness (J')</t>
  </si>
  <si>
    <t>Shannon Wiener Diversity (H') loge</t>
  </si>
  <si>
    <t>Total No. Individuals</t>
  </si>
  <si>
    <t>Max</t>
  </si>
  <si>
    <t>Min</t>
  </si>
  <si>
    <t>Mean</t>
  </si>
  <si>
    <t>SD</t>
  </si>
  <si>
    <t>Management Unit</t>
  </si>
  <si>
    <t>Ribble Estuary SSSI/Ribble &amp; Alt SPA Intertidal sediments condition monitoring (September 2013)</t>
  </si>
  <si>
    <r>
      <t>Simpson's Dominance (1-</t>
    </r>
    <r>
      <rPr>
        <b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  <scheme val="minor"/>
      </rPr>
      <t>)</t>
    </r>
  </si>
  <si>
    <t>LS.LBR.LMus.Myt.Sa</t>
  </si>
  <si>
    <t>Biotope (MNCR code)</t>
  </si>
  <si>
    <t>Biotope (EUNIS code)</t>
  </si>
  <si>
    <t>A2.231</t>
  </si>
  <si>
    <t>A2.7212</t>
  </si>
  <si>
    <t>A2.2232</t>
  </si>
  <si>
    <t>A2.24</t>
  </si>
  <si>
    <t>A2.22</t>
  </si>
  <si>
    <t>A2.244</t>
  </si>
  <si>
    <t>A2.243</t>
  </si>
  <si>
    <t>A2.221</t>
  </si>
  <si>
    <t>A2.242</t>
  </si>
  <si>
    <t>A2.2313</t>
  </si>
  <si>
    <t>A2.312</t>
  </si>
  <si>
    <t>A2.223</t>
  </si>
  <si>
    <t>Appendix 5. Table A5.2  - Summary statistics for core data by SSSI Management Unit</t>
  </si>
  <si>
    <t>Appendix 5. Table A5.1 - Summary statistics for core data for each site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</si>
</sst>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1" xfId="0" applyFont="1" applyBorder="1"/>
    <xf numFmtId="0" fontId="0" fillId="0" borderId="2" xfId="0" applyFill="1" applyBorder="1" applyAlignment="1">
      <alignment horizontal="left"/>
    </xf>
    <xf numFmtId="0" fontId="5" fillId="0" borderId="1" xfId="0" applyFont="1" applyBorder="1"/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 applyAlignment="1">
      <alignment horizontal="left"/>
    </xf>
  </cellXfs>
  <cellStyles count="1">
    <cellStyle name="Normal" xfId="0" builtinId="0"/>
  </cellStyles>
  <dxfs count="8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1"/>
  <sheetViews>
    <sheetView tabSelected="1" workbookViewId="0">
      <selection activeCell="M14" sqref="M14"/>
    </sheetView>
  </sheetViews>
  <sheetFormatPr defaultRowHeight="15"/>
  <cols>
    <col min="1" max="1" width="3.85546875" customWidth="1"/>
    <col min="2" max="2" width="10.7109375" customWidth="1"/>
    <col min="3" max="3" width="9.140625" style="1"/>
    <col min="4" max="4" width="10.7109375" style="1" customWidth="1"/>
    <col min="5" max="5" width="12.5703125" style="1" customWidth="1"/>
    <col min="6" max="6" width="10.5703125" style="1" customWidth="1"/>
    <col min="7" max="7" width="9.140625" style="1"/>
    <col min="8" max="8" width="12" style="1" customWidth="1"/>
    <col min="9" max="9" width="22.7109375" style="9" bestFit="1" customWidth="1"/>
    <col min="10" max="10" width="20.7109375" style="9" customWidth="1"/>
    <col min="11" max="11" width="13.140625" customWidth="1"/>
  </cols>
  <sheetData>
    <row r="1" spans="2:11">
      <c r="B1" s="3" t="s">
        <v>23</v>
      </c>
    </row>
    <row r="2" spans="2:11">
      <c r="B2" s="3" t="s">
        <v>41</v>
      </c>
    </row>
    <row r="3" spans="2:11">
      <c r="B3" s="3"/>
    </row>
    <row r="5" spans="2:11" ht="60">
      <c r="B5" s="14" t="s">
        <v>12</v>
      </c>
      <c r="C5" s="15" t="s">
        <v>13</v>
      </c>
      <c r="D5" s="15" t="s">
        <v>17</v>
      </c>
      <c r="E5" s="15" t="s">
        <v>14</v>
      </c>
      <c r="F5" s="15" t="s">
        <v>15</v>
      </c>
      <c r="G5" s="15" t="s">
        <v>16</v>
      </c>
      <c r="H5" s="15" t="s">
        <v>24</v>
      </c>
      <c r="I5" s="14" t="s">
        <v>26</v>
      </c>
      <c r="J5" s="14" t="s">
        <v>27</v>
      </c>
      <c r="K5" s="15" t="s">
        <v>22</v>
      </c>
    </row>
    <row r="6" spans="2:11">
      <c r="B6" s="10">
        <v>1.1000000000000001</v>
      </c>
      <c r="C6" s="11">
        <v>6.8</v>
      </c>
      <c r="D6" s="11">
        <v>27.6</v>
      </c>
      <c r="E6" s="11">
        <v>1.811230787277641</v>
      </c>
      <c r="F6" s="11">
        <v>0.8495739442070489</v>
      </c>
      <c r="G6" s="11">
        <v>1.6274042148908705</v>
      </c>
      <c r="H6" s="11">
        <v>0.76451403282585972</v>
      </c>
      <c r="I6" s="18" t="s">
        <v>0</v>
      </c>
      <c r="J6" s="17" t="s">
        <v>28</v>
      </c>
      <c r="K6" s="6">
        <v>10</v>
      </c>
    </row>
    <row r="7" spans="2:11">
      <c r="B7" s="10">
        <v>1.2</v>
      </c>
      <c r="C7" s="11">
        <v>4.8</v>
      </c>
      <c r="D7" s="11">
        <v>14.6</v>
      </c>
      <c r="E7" s="11">
        <v>1.3936747241097915</v>
      </c>
      <c r="F7" s="11">
        <v>0.84270906775434629</v>
      </c>
      <c r="G7" s="11">
        <v>1.2725688776546518</v>
      </c>
      <c r="H7" s="11">
        <v>0.66367540934848623</v>
      </c>
      <c r="I7" s="18" t="s">
        <v>0</v>
      </c>
      <c r="J7" s="17" t="s">
        <v>28</v>
      </c>
      <c r="K7" s="6">
        <v>10</v>
      </c>
    </row>
    <row r="8" spans="2:11">
      <c r="B8" s="10">
        <v>1.6</v>
      </c>
      <c r="C8" s="11">
        <v>8.1999999999999993</v>
      </c>
      <c r="D8" s="11">
        <v>26.8</v>
      </c>
      <c r="E8" s="11">
        <v>1.2431836598441552</v>
      </c>
      <c r="F8" s="11">
        <v>0.55929252954193109</v>
      </c>
      <c r="G8" s="11">
        <v>0.76235762594814838</v>
      </c>
      <c r="H8" s="11">
        <v>0.37020995245421495</v>
      </c>
      <c r="I8" s="16" t="s">
        <v>25</v>
      </c>
      <c r="J8" s="19" t="s">
        <v>29</v>
      </c>
      <c r="K8" s="6">
        <v>10</v>
      </c>
    </row>
    <row r="9" spans="2:11">
      <c r="B9" s="10">
        <v>2.1</v>
      </c>
      <c r="C9" s="11">
        <v>7</v>
      </c>
      <c r="D9" s="11">
        <v>57.2</v>
      </c>
      <c r="E9" s="11">
        <v>1.4431464172210331</v>
      </c>
      <c r="F9" s="11">
        <v>0.61958230652383983</v>
      </c>
      <c r="G9" s="11">
        <v>1.1870266971241612</v>
      </c>
      <c r="H9" s="11">
        <v>0.55365555671154176</v>
      </c>
      <c r="I9" s="18" t="s">
        <v>0</v>
      </c>
      <c r="J9" s="17" t="s">
        <v>28</v>
      </c>
      <c r="K9" s="6">
        <v>10</v>
      </c>
    </row>
    <row r="10" spans="2:11">
      <c r="B10" s="10">
        <v>2.2999999999999998</v>
      </c>
      <c r="C10" s="11">
        <v>5</v>
      </c>
      <c r="D10" s="11">
        <v>11.8</v>
      </c>
      <c r="E10" s="11">
        <v>1.6258236585498587</v>
      </c>
      <c r="F10" s="11">
        <v>0.82274616367919451</v>
      </c>
      <c r="G10" s="11">
        <v>1.2936525541369364</v>
      </c>
      <c r="H10" s="11">
        <v>0.6481538989856297</v>
      </c>
      <c r="I10" s="18" t="s">
        <v>6</v>
      </c>
      <c r="J10" s="17" t="s">
        <v>30</v>
      </c>
      <c r="K10" s="6">
        <v>10</v>
      </c>
    </row>
    <row r="11" spans="2:11">
      <c r="B11" s="10">
        <v>2.5</v>
      </c>
      <c r="C11" s="11">
        <v>4.5999999999999996</v>
      </c>
      <c r="D11" s="11">
        <v>14.6</v>
      </c>
      <c r="E11" s="11">
        <v>1.2143447491900576</v>
      </c>
      <c r="F11" s="11">
        <v>0.65831429078214632</v>
      </c>
      <c r="G11" s="11">
        <v>0.9101490394525511</v>
      </c>
      <c r="H11" s="11">
        <v>0.45758101851851851</v>
      </c>
      <c r="I11" s="18" t="s">
        <v>0</v>
      </c>
      <c r="J11" s="17" t="s">
        <v>28</v>
      </c>
      <c r="K11" s="6">
        <v>10</v>
      </c>
    </row>
    <row r="12" spans="2:11">
      <c r="B12" s="10">
        <v>3.1</v>
      </c>
      <c r="C12" s="11">
        <v>3.4</v>
      </c>
      <c r="D12" s="11">
        <v>8.6</v>
      </c>
      <c r="E12" s="11">
        <v>1.1569911025000355</v>
      </c>
      <c r="F12" s="11">
        <v>0.86801789919392136</v>
      </c>
      <c r="G12" s="11">
        <v>1.0567072036772318</v>
      </c>
      <c r="H12" s="11">
        <v>0.59467474489795913</v>
      </c>
      <c r="I12" s="18" t="s">
        <v>4</v>
      </c>
      <c r="J12" s="19" t="s">
        <v>31</v>
      </c>
      <c r="K12" s="6">
        <v>10</v>
      </c>
    </row>
    <row r="13" spans="2:11">
      <c r="B13" s="10">
        <v>3.4</v>
      </c>
      <c r="C13" s="11">
        <v>8.1999999999999993</v>
      </c>
      <c r="D13" s="11">
        <v>154.19999999999999</v>
      </c>
      <c r="E13" s="11">
        <v>1.6362039953427765</v>
      </c>
      <c r="F13" s="11">
        <v>0.785565125736432</v>
      </c>
      <c r="G13" s="11">
        <v>1.5847788116591013</v>
      </c>
      <c r="H13" s="11">
        <v>0.7319054376033598</v>
      </c>
      <c r="I13" s="18" t="s">
        <v>6</v>
      </c>
      <c r="J13" s="17" t="s">
        <v>30</v>
      </c>
      <c r="K13" s="6">
        <v>10</v>
      </c>
    </row>
    <row r="14" spans="2:11">
      <c r="B14" s="10">
        <v>3.5</v>
      </c>
      <c r="C14" s="11">
        <v>4.4000000000000004</v>
      </c>
      <c r="D14" s="11">
        <v>14.2</v>
      </c>
      <c r="E14" s="11">
        <v>1.2867361372598725</v>
      </c>
      <c r="F14" s="11">
        <v>0.82632459144750237</v>
      </c>
      <c r="G14" s="11">
        <v>1.2215150174858194</v>
      </c>
      <c r="H14" s="11">
        <v>0.64344358152531234</v>
      </c>
      <c r="I14" s="18" t="s">
        <v>6</v>
      </c>
      <c r="J14" s="17" t="s">
        <v>30</v>
      </c>
      <c r="K14" s="6">
        <v>10</v>
      </c>
    </row>
    <row r="15" spans="2:11">
      <c r="B15" s="10">
        <v>3.7</v>
      </c>
      <c r="C15" s="11">
        <v>2.4</v>
      </c>
      <c r="D15" s="11">
        <v>3.2</v>
      </c>
      <c r="E15" s="11">
        <v>1.4980161886439967</v>
      </c>
      <c r="F15" s="11">
        <v>0.98029844132611055</v>
      </c>
      <c r="G15" s="11">
        <v>0.94334839232903933</v>
      </c>
      <c r="H15" s="11">
        <v>0.59</v>
      </c>
      <c r="I15" s="18" t="s">
        <v>7</v>
      </c>
      <c r="J15" s="17" t="s">
        <v>32</v>
      </c>
      <c r="K15" s="6">
        <v>10</v>
      </c>
    </row>
    <row r="16" spans="2:11">
      <c r="B16" s="10">
        <v>4.0999999999999996</v>
      </c>
      <c r="C16" s="11">
        <v>10</v>
      </c>
      <c r="D16" s="11">
        <v>144.6</v>
      </c>
      <c r="E16" s="11">
        <v>1.8347913040590478</v>
      </c>
      <c r="F16" s="11">
        <v>0.6775140698065929</v>
      </c>
      <c r="G16" s="11">
        <v>1.5553701762671523</v>
      </c>
      <c r="H16" s="11">
        <v>0.67571078908960414</v>
      </c>
      <c r="I16" s="18" t="s">
        <v>5</v>
      </c>
      <c r="J16" s="17" t="s">
        <v>33</v>
      </c>
      <c r="K16" s="6">
        <v>10</v>
      </c>
    </row>
    <row r="17" spans="2:11">
      <c r="B17" s="10">
        <v>4.4000000000000004</v>
      </c>
      <c r="C17" s="11">
        <v>8.8000000000000007</v>
      </c>
      <c r="D17" s="11">
        <v>145.80000000000001</v>
      </c>
      <c r="E17" s="11">
        <v>1.7098178634645815</v>
      </c>
      <c r="F17" s="11">
        <v>0.62692170216509135</v>
      </c>
      <c r="G17" s="11">
        <v>1.3074667263098134</v>
      </c>
      <c r="H17" s="11">
        <v>0.64156223520891853</v>
      </c>
      <c r="I17" s="18" t="s">
        <v>0</v>
      </c>
      <c r="J17" s="17" t="s">
        <v>28</v>
      </c>
      <c r="K17" s="6">
        <v>10</v>
      </c>
    </row>
    <row r="18" spans="2:11">
      <c r="B18" s="10">
        <v>4.5999999999999996</v>
      </c>
      <c r="C18" s="11">
        <v>8.1999999999999993</v>
      </c>
      <c r="D18" s="11">
        <v>27</v>
      </c>
      <c r="E18" s="11">
        <v>2.2132096713965517</v>
      </c>
      <c r="F18" s="11">
        <v>0.83390114966421669</v>
      </c>
      <c r="G18" s="11">
        <v>1.7358363471779537</v>
      </c>
      <c r="H18" s="11">
        <v>0.77013798783287424</v>
      </c>
      <c r="I18" s="18" t="s">
        <v>6</v>
      </c>
      <c r="J18" s="17" t="s">
        <v>30</v>
      </c>
      <c r="K18" s="6">
        <v>1</v>
      </c>
    </row>
    <row r="19" spans="2:11">
      <c r="B19" s="10">
        <v>5.2</v>
      </c>
      <c r="C19" s="11">
        <v>11.8</v>
      </c>
      <c r="D19" s="11">
        <v>441</v>
      </c>
      <c r="E19" s="11">
        <v>1.8292088106343112</v>
      </c>
      <c r="F19" s="11">
        <v>0.50058476113296868</v>
      </c>
      <c r="G19" s="11">
        <v>1.2255104963494332</v>
      </c>
      <c r="H19" s="11">
        <v>0.53075573541840382</v>
      </c>
      <c r="I19" s="18" t="s">
        <v>5</v>
      </c>
      <c r="J19" s="17" t="s">
        <v>33</v>
      </c>
      <c r="K19" s="6">
        <v>10</v>
      </c>
    </row>
    <row r="20" spans="2:11">
      <c r="B20" s="10">
        <v>5.3</v>
      </c>
      <c r="C20" s="11">
        <v>13</v>
      </c>
      <c r="D20" s="11">
        <v>295</v>
      </c>
      <c r="E20" s="11">
        <v>2.09954725158275</v>
      </c>
      <c r="F20" s="11">
        <v>0.35010111303941066</v>
      </c>
      <c r="G20" s="11">
        <v>0.87635060357931605</v>
      </c>
      <c r="H20" s="11">
        <v>0.3472208941192847</v>
      </c>
      <c r="I20" s="18" t="s">
        <v>10</v>
      </c>
      <c r="J20" s="17" t="s">
        <v>34</v>
      </c>
      <c r="K20" s="6">
        <v>10</v>
      </c>
    </row>
    <row r="21" spans="2:11">
      <c r="B21" s="10">
        <v>5.6</v>
      </c>
      <c r="C21" s="11">
        <v>3.6</v>
      </c>
      <c r="D21" s="11">
        <v>4.2</v>
      </c>
      <c r="E21" s="11">
        <v>1.6710314258904742</v>
      </c>
      <c r="F21" s="11">
        <v>0.94821852067236367</v>
      </c>
      <c r="G21" s="11">
        <v>1.1204313585579675</v>
      </c>
      <c r="H21" s="11">
        <v>0.64200680272108845</v>
      </c>
      <c r="I21" s="18" t="s">
        <v>8</v>
      </c>
      <c r="J21" s="17" t="s">
        <v>35</v>
      </c>
      <c r="K21" s="6">
        <v>10</v>
      </c>
    </row>
    <row r="22" spans="2:11">
      <c r="B22" s="10">
        <v>6.1</v>
      </c>
      <c r="C22" s="11">
        <v>13.8</v>
      </c>
      <c r="D22" s="11">
        <v>462.8</v>
      </c>
      <c r="E22" s="11">
        <v>2.0595094833156034</v>
      </c>
      <c r="F22" s="11">
        <v>0.50843665261281412</v>
      </c>
      <c r="G22" s="11">
        <v>1.3131067636258773</v>
      </c>
      <c r="H22" s="11">
        <v>0.60564695034018468</v>
      </c>
      <c r="I22" s="18" t="s">
        <v>5</v>
      </c>
      <c r="J22" s="17" t="s">
        <v>33</v>
      </c>
      <c r="K22" s="6">
        <v>10</v>
      </c>
    </row>
    <row r="23" spans="2:11">
      <c r="B23" s="10">
        <v>6.2</v>
      </c>
      <c r="C23" s="11">
        <v>11</v>
      </c>
      <c r="D23" s="11">
        <v>183.4</v>
      </c>
      <c r="E23" s="11">
        <v>1.9139773233721336</v>
      </c>
      <c r="F23" s="11">
        <v>0.53529637767916483</v>
      </c>
      <c r="G23" s="11">
        <v>1.2721773022825573</v>
      </c>
      <c r="H23" s="11">
        <v>0.5484427477228484</v>
      </c>
      <c r="I23" s="18" t="s">
        <v>10</v>
      </c>
      <c r="J23" s="17" t="s">
        <v>34</v>
      </c>
      <c r="K23" s="6">
        <v>10</v>
      </c>
    </row>
    <row r="24" spans="2:11">
      <c r="B24" s="10">
        <v>6.3</v>
      </c>
      <c r="C24" s="11">
        <v>12</v>
      </c>
      <c r="D24" s="11">
        <v>643.4</v>
      </c>
      <c r="E24" s="11">
        <v>1.7763382223920772</v>
      </c>
      <c r="F24" s="11">
        <v>0.35721112045609005</v>
      </c>
      <c r="G24" s="11">
        <v>0.871782912600368</v>
      </c>
      <c r="H24" s="11">
        <v>0.36694689448001955</v>
      </c>
      <c r="I24" s="18" t="s">
        <v>10</v>
      </c>
      <c r="J24" s="17" t="s">
        <v>34</v>
      </c>
      <c r="K24" s="6">
        <v>10</v>
      </c>
    </row>
    <row r="25" spans="2:11">
      <c r="B25" s="10">
        <v>7.1</v>
      </c>
      <c r="C25" s="11">
        <v>7.6</v>
      </c>
      <c r="D25" s="11">
        <v>116.4</v>
      </c>
      <c r="E25" s="11">
        <v>1.3823304800784075</v>
      </c>
      <c r="F25" s="11">
        <v>0.65679089664031109</v>
      </c>
      <c r="G25" s="11">
        <v>1.3087172208965883</v>
      </c>
      <c r="H25" s="11">
        <v>0.6521476520108701</v>
      </c>
      <c r="I25" s="18" t="s">
        <v>5</v>
      </c>
      <c r="J25" s="17" t="s">
        <v>33</v>
      </c>
      <c r="K25" s="6">
        <v>1</v>
      </c>
    </row>
    <row r="26" spans="2:11">
      <c r="B26" s="10">
        <v>7.3</v>
      </c>
      <c r="C26" s="11">
        <v>10.4</v>
      </c>
      <c r="D26" s="11">
        <v>343</v>
      </c>
      <c r="E26" s="11">
        <v>1.6133408592357572</v>
      </c>
      <c r="F26" s="11">
        <v>0.8063933928441529</v>
      </c>
      <c r="G26" s="11">
        <v>1.8841109618441334</v>
      </c>
      <c r="H26" s="11">
        <v>0.81402540018383751</v>
      </c>
      <c r="I26" s="18" t="s">
        <v>2</v>
      </c>
      <c r="J26" s="17" t="s">
        <v>36</v>
      </c>
      <c r="K26" s="6">
        <v>1</v>
      </c>
    </row>
    <row r="27" spans="2:11">
      <c r="B27" s="10">
        <v>7.5</v>
      </c>
      <c r="C27" s="11">
        <v>4.5999999999999996</v>
      </c>
      <c r="D27" s="11">
        <v>13.6</v>
      </c>
      <c r="E27" s="11">
        <v>1.5814602161719042</v>
      </c>
      <c r="F27" s="11">
        <v>0.66951643977879804</v>
      </c>
      <c r="G27" s="11">
        <v>1.1394023105037121</v>
      </c>
      <c r="H27" s="11">
        <v>0.53047400381349818</v>
      </c>
      <c r="I27" s="18" t="s">
        <v>7</v>
      </c>
      <c r="J27" s="17" t="s">
        <v>32</v>
      </c>
      <c r="K27" s="6">
        <v>1</v>
      </c>
    </row>
    <row r="28" spans="2:11">
      <c r="B28" s="10">
        <v>8.1</v>
      </c>
      <c r="C28" s="11">
        <v>2.4</v>
      </c>
      <c r="D28" s="11">
        <v>3.6</v>
      </c>
      <c r="E28" s="11">
        <v>1.2871081573329151</v>
      </c>
      <c r="F28" s="11">
        <v>0.93319469681842304</v>
      </c>
      <c r="G28" s="11">
        <v>0.91174677257707937</v>
      </c>
      <c r="H28" s="11">
        <v>0.55867346938775508</v>
      </c>
      <c r="I28" s="18" t="s">
        <v>11</v>
      </c>
      <c r="J28" s="17" t="s">
        <v>37</v>
      </c>
      <c r="K28" s="6">
        <v>8</v>
      </c>
    </row>
    <row r="29" spans="2:11">
      <c r="B29" s="10">
        <v>8.3000000000000007</v>
      </c>
      <c r="C29" s="11">
        <v>7.8</v>
      </c>
      <c r="D29" s="11">
        <v>229.2</v>
      </c>
      <c r="E29" s="11">
        <v>1.2162571928373409</v>
      </c>
      <c r="F29" s="11">
        <v>0.35547230265550228</v>
      </c>
      <c r="G29" s="11">
        <v>0.69570396940701895</v>
      </c>
      <c r="H29" s="11">
        <v>0.34701164510227034</v>
      </c>
      <c r="I29" s="18" t="s">
        <v>10</v>
      </c>
      <c r="J29" s="17" t="s">
        <v>34</v>
      </c>
      <c r="K29" s="6">
        <v>9</v>
      </c>
    </row>
    <row r="30" spans="2:11">
      <c r="B30" s="10">
        <v>8.6999999999999993</v>
      </c>
      <c r="C30" s="11">
        <v>6.4</v>
      </c>
      <c r="D30" s="11">
        <v>18.2</v>
      </c>
      <c r="E30" s="11">
        <v>1.8747925800126766</v>
      </c>
      <c r="F30" s="11">
        <v>0.79102801179317406</v>
      </c>
      <c r="G30" s="11">
        <v>1.4704284995933714</v>
      </c>
      <c r="H30" s="11">
        <v>0.68448061514802006</v>
      </c>
      <c r="I30" s="18" t="s">
        <v>2</v>
      </c>
      <c r="J30" s="17" t="s">
        <v>36</v>
      </c>
      <c r="K30" s="6">
        <v>9</v>
      </c>
    </row>
    <row r="31" spans="2:11">
      <c r="B31" s="10">
        <v>9.1</v>
      </c>
      <c r="C31" s="11">
        <v>4.8</v>
      </c>
      <c r="D31" s="11">
        <v>215.4</v>
      </c>
      <c r="E31" s="11">
        <v>0.66767634424821443</v>
      </c>
      <c r="F31" s="11">
        <v>0.56604250535714251</v>
      </c>
      <c r="G31" s="11">
        <v>0.83085766413293638</v>
      </c>
      <c r="H31" s="11">
        <v>0.47277333786114151</v>
      </c>
      <c r="I31" s="18" t="s">
        <v>5</v>
      </c>
      <c r="J31" s="17" t="s">
        <v>33</v>
      </c>
      <c r="K31" s="6">
        <v>8</v>
      </c>
    </row>
    <row r="32" spans="2:11">
      <c r="B32" s="10">
        <v>9.3000000000000007</v>
      </c>
      <c r="C32" s="11">
        <v>9.1999999999999993</v>
      </c>
      <c r="D32" s="11">
        <v>171</v>
      </c>
      <c r="E32" s="11">
        <v>1.6266266977024775</v>
      </c>
      <c r="F32" s="11">
        <v>0.41283526491815997</v>
      </c>
      <c r="G32" s="11">
        <v>0.91484139236971629</v>
      </c>
      <c r="H32" s="11">
        <v>0.39587500242152335</v>
      </c>
      <c r="I32" s="18" t="s">
        <v>9</v>
      </c>
      <c r="J32" s="17" t="s">
        <v>38</v>
      </c>
      <c r="K32" s="6">
        <v>8</v>
      </c>
    </row>
    <row r="33" spans="2:11">
      <c r="B33" s="10">
        <v>9.5</v>
      </c>
      <c r="C33" s="11">
        <v>8.1999999999999993</v>
      </c>
      <c r="D33" s="11">
        <v>17.600000000000001</v>
      </c>
      <c r="E33" s="11">
        <v>2.4602954262077437</v>
      </c>
      <c r="F33" s="11">
        <v>0.89445810411365279</v>
      </c>
      <c r="G33" s="11">
        <v>1.8233169738977311</v>
      </c>
      <c r="H33" s="11">
        <v>0.80010611622470584</v>
      </c>
      <c r="I33" s="18" t="s">
        <v>2</v>
      </c>
      <c r="J33" s="17" t="s">
        <v>36</v>
      </c>
      <c r="K33" s="6">
        <v>9</v>
      </c>
    </row>
    <row r="34" spans="2:11">
      <c r="B34" s="10">
        <v>9.6</v>
      </c>
      <c r="C34" s="11">
        <v>2.4</v>
      </c>
      <c r="D34" s="11">
        <v>2.8</v>
      </c>
      <c r="E34" s="11">
        <v>1.6831442143704571</v>
      </c>
      <c r="F34" s="11">
        <v>0.96426308690479068</v>
      </c>
      <c r="G34" s="11">
        <v>1.155245300933242</v>
      </c>
      <c r="H34" s="11">
        <v>0.66666666666666663</v>
      </c>
      <c r="I34" s="18" t="s">
        <v>11</v>
      </c>
      <c r="J34" s="17" t="s">
        <v>37</v>
      </c>
      <c r="K34" s="6">
        <v>9</v>
      </c>
    </row>
    <row r="35" spans="2:11">
      <c r="B35" s="10">
        <v>9.6999999999999993</v>
      </c>
      <c r="C35" s="11">
        <v>6.8</v>
      </c>
      <c r="D35" s="11">
        <v>9</v>
      </c>
      <c r="E35" s="11">
        <v>2.6261789647251601</v>
      </c>
      <c r="F35" s="11">
        <v>0.95687390400549011</v>
      </c>
      <c r="G35" s="11">
        <v>1.7903767243965274</v>
      </c>
      <c r="H35" s="11">
        <v>0.80884353741496595</v>
      </c>
      <c r="I35" s="18" t="s">
        <v>11</v>
      </c>
      <c r="J35" s="17" t="s">
        <v>37</v>
      </c>
      <c r="K35" s="6">
        <v>9</v>
      </c>
    </row>
    <row r="36" spans="2:11">
      <c r="B36" s="10">
        <v>10.1</v>
      </c>
      <c r="C36" s="11">
        <v>2.8</v>
      </c>
      <c r="D36" s="11">
        <v>2.4</v>
      </c>
      <c r="E36" s="11">
        <v>1.6230319210000839</v>
      </c>
      <c r="F36" s="11">
        <v>0.98659865758929643</v>
      </c>
      <c r="G36" s="11">
        <v>0.9530773732699247</v>
      </c>
      <c r="H36" s="11">
        <v>0.59375</v>
      </c>
      <c r="I36" s="18" t="s">
        <v>0</v>
      </c>
      <c r="J36" s="17" t="s">
        <v>28</v>
      </c>
      <c r="K36" s="6">
        <v>9</v>
      </c>
    </row>
    <row r="37" spans="2:11">
      <c r="B37" s="10">
        <v>11.1</v>
      </c>
      <c r="C37" s="11">
        <v>5</v>
      </c>
      <c r="D37" s="11">
        <v>82.6</v>
      </c>
      <c r="E37" s="11">
        <v>0.89705458971856866</v>
      </c>
      <c r="F37" s="11">
        <v>0.54702240599783114</v>
      </c>
      <c r="G37" s="11">
        <v>0.85387302057734404</v>
      </c>
      <c r="H37" s="11">
        <v>0.44338581957189815</v>
      </c>
      <c r="I37" s="18" t="s">
        <v>5</v>
      </c>
      <c r="J37" s="17" t="s">
        <v>33</v>
      </c>
      <c r="K37" s="6">
        <v>8</v>
      </c>
    </row>
    <row r="38" spans="2:11">
      <c r="B38" s="10">
        <v>11.4</v>
      </c>
      <c r="C38" s="11">
        <v>6.2</v>
      </c>
      <c r="D38" s="11">
        <v>17.399999999999999</v>
      </c>
      <c r="E38" s="11">
        <v>1.8341198290160883</v>
      </c>
      <c r="F38" s="11">
        <v>0.80504300667675255</v>
      </c>
      <c r="G38" s="11">
        <v>1.4602505849083944</v>
      </c>
      <c r="H38" s="11">
        <v>0.68870557319223991</v>
      </c>
      <c r="I38" s="18" t="s">
        <v>3</v>
      </c>
      <c r="J38" s="19" t="s">
        <v>39</v>
      </c>
      <c r="K38" s="6">
        <v>8</v>
      </c>
    </row>
    <row r="39" spans="2:11">
      <c r="B39" s="10">
        <v>11.7</v>
      </c>
      <c r="C39" s="11">
        <v>7.4</v>
      </c>
      <c r="D39" s="11">
        <v>16.2</v>
      </c>
      <c r="E39" s="11">
        <v>2.2497488918947308</v>
      </c>
      <c r="F39" s="11">
        <v>0.78912070980378868</v>
      </c>
      <c r="G39" s="11">
        <v>1.4888399719599072</v>
      </c>
      <c r="H39" s="11">
        <v>0.66194661403656119</v>
      </c>
      <c r="I39" s="18" t="s">
        <v>11</v>
      </c>
      <c r="J39" s="17" t="s">
        <v>37</v>
      </c>
      <c r="K39" s="6">
        <v>8</v>
      </c>
    </row>
    <row r="40" spans="2:11">
      <c r="B40" s="10">
        <v>12.1</v>
      </c>
      <c r="C40" s="11">
        <v>9.8000000000000007</v>
      </c>
      <c r="D40" s="11">
        <v>111.6</v>
      </c>
      <c r="E40" s="12">
        <v>1.8794804234342799</v>
      </c>
      <c r="F40" s="12">
        <v>0.61605310452476369</v>
      </c>
      <c r="G40" s="12">
        <v>1.3881792205151879</v>
      </c>
      <c r="H40" s="12">
        <v>0.64123326465069574</v>
      </c>
      <c r="I40" s="18" t="s">
        <v>2</v>
      </c>
      <c r="J40" s="17" t="s">
        <v>36</v>
      </c>
      <c r="K40" s="6">
        <v>8</v>
      </c>
    </row>
    <row r="41" spans="2:11">
      <c r="B41" s="10">
        <v>12.3</v>
      </c>
      <c r="C41" s="11">
        <v>4.5999999999999996</v>
      </c>
      <c r="D41" s="11">
        <v>10</v>
      </c>
      <c r="E41" s="12">
        <v>1.6311888967347645</v>
      </c>
      <c r="F41" s="12">
        <v>0.8335770970919768</v>
      </c>
      <c r="G41" s="12">
        <v>1.2814414972627501</v>
      </c>
      <c r="H41" s="12">
        <v>0.64191781919379332</v>
      </c>
      <c r="I41" s="18" t="s">
        <v>0</v>
      </c>
      <c r="J41" s="17" t="s">
        <v>28</v>
      </c>
      <c r="K41" s="6">
        <v>8</v>
      </c>
    </row>
    <row r="42" spans="2:11">
      <c r="B42" s="10">
        <v>12.4</v>
      </c>
      <c r="C42" s="11">
        <v>1.6</v>
      </c>
      <c r="D42" s="11">
        <v>2.2000000000000002</v>
      </c>
      <c r="E42" s="12">
        <v>1.3426824550040934</v>
      </c>
      <c r="F42" s="12">
        <v>0.93248676035896361</v>
      </c>
      <c r="G42" s="12">
        <v>0.82170885989659004</v>
      </c>
      <c r="H42" s="12">
        <v>0.53</v>
      </c>
      <c r="I42" s="18" t="s">
        <v>0</v>
      </c>
      <c r="J42" s="17" t="s">
        <v>28</v>
      </c>
      <c r="K42" s="6">
        <v>8</v>
      </c>
    </row>
    <row r="43" spans="2:11">
      <c r="B43" s="10">
        <v>13.1</v>
      </c>
      <c r="C43" s="11">
        <v>3.4</v>
      </c>
      <c r="D43" s="11">
        <v>12.8</v>
      </c>
      <c r="E43" s="12">
        <v>1.015596016775939</v>
      </c>
      <c r="F43" s="12">
        <v>0.79948572021468556</v>
      </c>
      <c r="G43" s="12">
        <v>0.90537584094226309</v>
      </c>
      <c r="H43" s="12">
        <v>0.52237025660222247</v>
      </c>
      <c r="I43" s="18" t="s">
        <v>5</v>
      </c>
      <c r="J43" s="17" t="s">
        <v>33</v>
      </c>
      <c r="K43" s="6">
        <v>8</v>
      </c>
    </row>
    <row r="44" spans="2:11">
      <c r="B44" s="10">
        <v>13.3</v>
      </c>
      <c r="C44" s="11">
        <v>8.1999999999999993</v>
      </c>
      <c r="D44" s="11">
        <v>21.8</v>
      </c>
      <c r="E44" s="12">
        <v>2.2766888125967446</v>
      </c>
      <c r="F44" s="12">
        <v>0.8260556943742724</v>
      </c>
      <c r="G44" s="12">
        <v>1.6976204474158674</v>
      </c>
      <c r="H44" s="12">
        <v>0.7572448979591837</v>
      </c>
      <c r="I44" s="18" t="s">
        <v>0</v>
      </c>
      <c r="J44" s="17" t="s">
        <v>28</v>
      </c>
      <c r="K44" s="6">
        <v>8</v>
      </c>
    </row>
    <row r="45" spans="2:11">
      <c r="B45" s="10">
        <v>13.5</v>
      </c>
      <c r="C45" s="11">
        <v>5.6</v>
      </c>
      <c r="D45" s="11">
        <v>7.6</v>
      </c>
      <c r="E45" s="11">
        <v>2.2715323877619173</v>
      </c>
      <c r="F45" s="11">
        <v>0.95292165561462827</v>
      </c>
      <c r="G45" s="11">
        <v>1.6384398332926851</v>
      </c>
      <c r="H45" s="11">
        <v>0.78711734693877555</v>
      </c>
      <c r="I45" s="18" t="s">
        <v>11</v>
      </c>
      <c r="J45" s="17" t="s">
        <v>37</v>
      </c>
      <c r="K45" s="6">
        <v>8</v>
      </c>
    </row>
    <row r="46" spans="2:11">
      <c r="B46" s="29" t="s">
        <v>18</v>
      </c>
      <c r="C46" s="31">
        <f>MAX(C6:C45)</f>
        <v>13.8</v>
      </c>
      <c r="D46" s="31">
        <f t="shared" ref="D46:H46" si="0">MAX(D6:D45)</f>
        <v>643.4</v>
      </c>
      <c r="E46" s="32">
        <f t="shared" si="0"/>
        <v>2.6261789647251601</v>
      </c>
      <c r="F46" s="32">
        <f t="shared" si="0"/>
        <v>0.98659865758929643</v>
      </c>
      <c r="G46" s="32">
        <f t="shared" si="0"/>
        <v>1.8841109618441334</v>
      </c>
      <c r="H46" s="32">
        <f t="shared" si="0"/>
        <v>0.81402540018383751</v>
      </c>
    </row>
    <row r="47" spans="2:11">
      <c r="B47" s="29" t="s">
        <v>19</v>
      </c>
      <c r="C47" s="31">
        <f>MIN(C6:C45)</f>
        <v>1.6</v>
      </c>
      <c r="D47" s="31">
        <f t="shared" ref="D47:H47" si="1">MIN(D6:D45)</f>
        <v>2.2000000000000002</v>
      </c>
      <c r="E47" s="32">
        <f t="shared" si="1"/>
        <v>0.66767634424821443</v>
      </c>
      <c r="F47" s="32">
        <f t="shared" si="1"/>
        <v>0.35010111303941066</v>
      </c>
      <c r="G47" s="32">
        <f t="shared" si="1"/>
        <v>0.69570396940701895</v>
      </c>
      <c r="H47" s="32">
        <f t="shared" si="1"/>
        <v>0.34701164510227034</v>
      </c>
    </row>
    <row r="48" spans="2:11">
      <c r="B48" s="29" t="s">
        <v>20</v>
      </c>
      <c r="C48" s="32">
        <f>AVERAGE(C6:C45)</f>
        <v>6.8050000000000015</v>
      </c>
      <c r="D48" s="32">
        <f t="shared" ref="D48:H48" si="2">AVERAGE(D6:D45)</f>
        <v>102.60999999999999</v>
      </c>
      <c r="E48" s="32">
        <f t="shared" si="2"/>
        <v>1.6614279533226757</v>
      </c>
      <c r="F48" s="32">
        <f t="shared" si="2"/>
        <v>0.73114608113744362</v>
      </c>
      <c r="G48" s="32">
        <f t="shared" si="2"/>
        <v>1.2387773890425482</v>
      </c>
      <c r="H48" s="32">
        <f t="shared" si="2"/>
        <v>0.60362484270461825</v>
      </c>
    </row>
    <row r="49" spans="2:8">
      <c r="B49" s="29" t="s">
        <v>21</v>
      </c>
      <c r="C49" s="32">
        <f>STDEVP(C6:C45)</f>
        <v>3.0907887342877363</v>
      </c>
      <c r="D49" s="32">
        <f t="shared" ref="D49:H49" si="3">STDEVP(D6:D45)</f>
        <v>147.93387678283835</v>
      </c>
      <c r="E49" s="32">
        <f t="shared" si="3"/>
        <v>0.41954586640441099</v>
      </c>
      <c r="F49" s="32">
        <f t="shared" si="3"/>
        <v>0.18498174865708575</v>
      </c>
      <c r="G49" s="32">
        <f t="shared" si="3"/>
        <v>0.32419300940385676</v>
      </c>
      <c r="H49" s="32">
        <f t="shared" si="3"/>
        <v>0.12980645227611043</v>
      </c>
    </row>
    <row r="50" spans="2:8">
      <c r="C50"/>
      <c r="D50"/>
      <c r="E50"/>
      <c r="F50"/>
      <c r="G50"/>
      <c r="H50" s="2"/>
    </row>
    <row r="51" spans="2:8">
      <c r="C51"/>
      <c r="D51"/>
      <c r="E51"/>
      <c r="F51"/>
      <c r="G51"/>
      <c r="H51" s="2"/>
    </row>
  </sheetData>
  <conditionalFormatting sqref="E6:H45">
    <cfRule type="expression" dxfId="7" priority="1">
      <formula>MOD(E6:H1048543,1)&gt;0</formula>
    </cfRule>
  </conditionalFormatting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4"/>
  <sheetViews>
    <sheetView workbookViewId="0">
      <selection activeCell="N4" sqref="M1:N1048576"/>
    </sheetView>
  </sheetViews>
  <sheetFormatPr defaultRowHeight="15"/>
  <cols>
    <col min="1" max="1" width="4.85546875" customWidth="1"/>
    <col min="3" max="3" width="9.140625" style="1"/>
    <col min="4" max="4" width="10.7109375" style="1" customWidth="1"/>
    <col min="5" max="5" width="10.140625" style="1" customWidth="1"/>
    <col min="6" max="7" width="9.140625" style="1"/>
    <col min="8" max="8" width="12" style="1" customWidth="1"/>
    <col min="9" max="9" width="22.7109375" style="9" bestFit="1" customWidth="1"/>
    <col min="10" max="10" width="21" style="9" customWidth="1"/>
    <col min="11" max="11" width="13.140625" customWidth="1"/>
  </cols>
  <sheetData>
    <row r="1" spans="2:11">
      <c r="B1" s="3" t="s">
        <v>23</v>
      </c>
    </row>
    <row r="2" spans="2:11">
      <c r="B2" s="3" t="s">
        <v>40</v>
      </c>
    </row>
    <row r="4" spans="2:11" ht="60">
      <c r="B4" s="23" t="s">
        <v>12</v>
      </c>
      <c r="C4" s="24" t="s">
        <v>13</v>
      </c>
      <c r="D4" s="24" t="s">
        <v>17</v>
      </c>
      <c r="E4" s="24" t="s">
        <v>14</v>
      </c>
      <c r="F4" s="24" t="s">
        <v>15</v>
      </c>
      <c r="G4" s="24" t="s">
        <v>16</v>
      </c>
      <c r="H4" s="24" t="s">
        <v>24</v>
      </c>
      <c r="I4" s="23" t="s">
        <v>26</v>
      </c>
      <c r="J4" s="23" t="s">
        <v>27</v>
      </c>
      <c r="K4" s="24" t="s">
        <v>22</v>
      </c>
    </row>
    <row r="5" spans="2:11">
      <c r="B5" s="4">
        <v>4.5999999999999996</v>
      </c>
      <c r="C5" s="5">
        <v>8.1999999999999993</v>
      </c>
      <c r="D5" s="5">
        <v>27</v>
      </c>
      <c r="E5" s="5">
        <v>2.2132096713965517</v>
      </c>
      <c r="F5" s="5">
        <v>0.83390114966421669</v>
      </c>
      <c r="G5" s="5">
        <v>1.7358363471779537</v>
      </c>
      <c r="H5" s="5">
        <v>0.77013798783287424</v>
      </c>
      <c r="I5" s="20" t="s">
        <v>6</v>
      </c>
      <c r="J5" s="17" t="s">
        <v>30</v>
      </c>
      <c r="K5" s="6">
        <v>1</v>
      </c>
    </row>
    <row r="6" spans="2:11">
      <c r="B6" s="4">
        <v>7.1</v>
      </c>
      <c r="C6" s="5">
        <v>7.6</v>
      </c>
      <c r="D6" s="5">
        <v>116.4</v>
      </c>
      <c r="E6" s="5">
        <v>1.3823304800784075</v>
      </c>
      <c r="F6" s="5">
        <v>0.65679089664031109</v>
      </c>
      <c r="G6" s="5">
        <v>1.3087172208965883</v>
      </c>
      <c r="H6" s="5">
        <v>0.6521476520108701</v>
      </c>
      <c r="I6" s="20" t="s">
        <v>5</v>
      </c>
      <c r="J6" s="17" t="s">
        <v>33</v>
      </c>
      <c r="K6" s="6">
        <v>1</v>
      </c>
    </row>
    <row r="7" spans="2:11">
      <c r="B7" s="4">
        <v>7.3</v>
      </c>
      <c r="C7" s="5">
        <v>10.4</v>
      </c>
      <c r="D7" s="5">
        <v>343</v>
      </c>
      <c r="E7" s="5">
        <v>1.6133408592357572</v>
      </c>
      <c r="F7" s="5">
        <v>0.8063933928441529</v>
      </c>
      <c r="G7" s="5">
        <v>1.8841109618441334</v>
      </c>
      <c r="H7" s="5">
        <v>0.81402540018383751</v>
      </c>
      <c r="I7" s="20" t="s">
        <v>2</v>
      </c>
      <c r="J7" s="17" t="s">
        <v>36</v>
      </c>
      <c r="K7" s="6">
        <v>1</v>
      </c>
    </row>
    <row r="8" spans="2:11">
      <c r="B8" s="4">
        <v>7.5</v>
      </c>
      <c r="C8" s="5">
        <v>4.5999999999999996</v>
      </c>
      <c r="D8" s="5">
        <v>13.6</v>
      </c>
      <c r="E8" s="5">
        <v>1.5814602161719042</v>
      </c>
      <c r="F8" s="5">
        <v>0.66951643977879804</v>
      </c>
      <c r="G8" s="5">
        <v>1.1394023105037121</v>
      </c>
      <c r="H8" s="5">
        <v>0.53047400381349818</v>
      </c>
      <c r="I8" s="20" t="s">
        <v>7</v>
      </c>
      <c r="J8" s="17" t="s">
        <v>32</v>
      </c>
      <c r="K8" s="6">
        <v>1</v>
      </c>
    </row>
    <row r="9" spans="2:11">
      <c r="B9" s="4">
        <v>8.6999999999999993</v>
      </c>
      <c r="C9" s="5">
        <v>6.4</v>
      </c>
      <c r="D9" s="5">
        <v>18.2</v>
      </c>
      <c r="E9" s="5">
        <v>1.8747925800126766</v>
      </c>
      <c r="F9" s="5">
        <v>0.79102801179317406</v>
      </c>
      <c r="G9" s="5">
        <v>1.4704284995933714</v>
      </c>
      <c r="H9" s="5">
        <v>0.68448061514802006</v>
      </c>
      <c r="I9" s="20" t="s">
        <v>2</v>
      </c>
      <c r="J9" s="17" t="s">
        <v>36</v>
      </c>
      <c r="K9" s="6">
        <v>1</v>
      </c>
    </row>
    <row r="10" spans="2:11" s="3" customFormat="1">
      <c r="B10" s="26" t="s">
        <v>18</v>
      </c>
      <c r="C10" s="27">
        <f t="shared" ref="C10:H10" si="0">MAX(C5:C9)</f>
        <v>10.4</v>
      </c>
      <c r="D10" s="27">
        <f t="shared" si="0"/>
        <v>343</v>
      </c>
      <c r="E10" s="28">
        <f t="shared" si="0"/>
        <v>2.2132096713965517</v>
      </c>
      <c r="F10" s="28">
        <f t="shared" si="0"/>
        <v>0.83390114966421669</v>
      </c>
      <c r="G10" s="28">
        <f t="shared" si="0"/>
        <v>1.8841109618441334</v>
      </c>
      <c r="H10" s="28">
        <f t="shared" si="0"/>
        <v>0.81402540018383751</v>
      </c>
      <c r="I10" s="21"/>
      <c r="J10" s="21"/>
      <c r="K10" s="30"/>
    </row>
    <row r="11" spans="2:11" s="3" customFormat="1">
      <c r="B11" s="26" t="s">
        <v>19</v>
      </c>
      <c r="C11" s="27">
        <f t="shared" ref="C11:H11" si="1">MIN(C5:C9)</f>
        <v>4.5999999999999996</v>
      </c>
      <c r="D11" s="27">
        <f t="shared" si="1"/>
        <v>13.6</v>
      </c>
      <c r="E11" s="28">
        <f t="shared" si="1"/>
        <v>1.3823304800784075</v>
      </c>
      <c r="F11" s="28">
        <f t="shared" si="1"/>
        <v>0.65679089664031109</v>
      </c>
      <c r="G11" s="28">
        <f t="shared" si="1"/>
        <v>1.1394023105037121</v>
      </c>
      <c r="H11" s="28">
        <f t="shared" si="1"/>
        <v>0.53047400381349818</v>
      </c>
      <c r="I11" s="21"/>
      <c r="J11" s="21"/>
      <c r="K11" s="30"/>
    </row>
    <row r="12" spans="2:11" s="3" customFormat="1">
      <c r="B12" s="26" t="s">
        <v>20</v>
      </c>
      <c r="C12" s="27">
        <f>AVERAGE(C5:C9)</f>
        <v>7.4399999999999995</v>
      </c>
      <c r="D12" s="27">
        <f>AVERAGE(D5:D9)</f>
        <v>103.64000000000001</v>
      </c>
      <c r="E12" s="28">
        <f t="shared" ref="E12:H12" si="2">AVERAGE(E5:E9)</f>
        <v>1.7330267613790595</v>
      </c>
      <c r="F12" s="28">
        <f t="shared" si="2"/>
        <v>0.75152597814413069</v>
      </c>
      <c r="G12" s="28">
        <f t="shared" si="2"/>
        <v>1.5076990680031517</v>
      </c>
      <c r="H12" s="28">
        <f t="shared" si="2"/>
        <v>0.69025313179782</v>
      </c>
      <c r="I12" s="21"/>
      <c r="J12" s="21"/>
      <c r="K12" s="30"/>
    </row>
    <row r="13" spans="2:11" s="3" customFormat="1">
      <c r="B13" s="26" t="s">
        <v>21</v>
      </c>
      <c r="C13" s="28">
        <f>STDEVP(C5:C9)</f>
        <v>1.924162155328915</v>
      </c>
      <c r="D13" s="28">
        <f t="shared" ref="D13:H13" si="3">STDEVP(D5:D9)</f>
        <v>125.48857477874228</v>
      </c>
      <c r="E13" s="28">
        <f t="shared" si="3"/>
        <v>0.28669084007750117</v>
      </c>
      <c r="F13" s="28">
        <f t="shared" si="3"/>
        <v>7.3561964073381753E-2</v>
      </c>
      <c r="G13" s="28">
        <f t="shared" si="3"/>
        <v>0.27216094661297957</v>
      </c>
      <c r="H13" s="28">
        <f t="shared" si="3"/>
        <v>9.8707531549378835E-2</v>
      </c>
      <c r="I13" s="21"/>
      <c r="J13" s="21"/>
      <c r="K13" s="30"/>
    </row>
    <row r="14" spans="2:11">
      <c r="B14" s="4"/>
      <c r="C14" s="25"/>
      <c r="D14" s="25"/>
      <c r="E14" s="25"/>
      <c r="F14" s="25"/>
      <c r="G14" s="25"/>
      <c r="H14" s="25"/>
      <c r="I14" s="20"/>
      <c r="J14" s="20"/>
      <c r="K14" s="6"/>
    </row>
    <row r="15" spans="2:11">
      <c r="B15" s="4">
        <v>9.1</v>
      </c>
      <c r="C15" s="5">
        <v>4.8</v>
      </c>
      <c r="D15" s="5">
        <v>215.4</v>
      </c>
      <c r="E15" s="5">
        <v>0.66767634424821443</v>
      </c>
      <c r="F15" s="5">
        <v>0.56604250535714251</v>
      </c>
      <c r="G15" s="5">
        <v>0.83085766413293638</v>
      </c>
      <c r="H15" s="5">
        <v>0.47277333786114151</v>
      </c>
      <c r="I15" s="20" t="s">
        <v>5</v>
      </c>
      <c r="J15" s="17" t="s">
        <v>33</v>
      </c>
      <c r="K15" s="6">
        <v>8</v>
      </c>
    </row>
    <row r="16" spans="2:11">
      <c r="B16" s="4">
        <v>9.3000000000000007</v>
      </c>
      <c r="C16" s="5">
        <v>9.1999999999999993</v>
      </c>
      <c r="D16" s="5">
        <v>171</v>
      </c>
      <c r="E16" s="5">
        <v>1.6266266977024775</v>
      </c>
      <c r="F16" s="5">
        <v>0.41283526491815997</v>
      </c>
      <c r="G16" s="5">
        <v>0.91484139236971629</v>
      </c>
      <c r="H16" s="5">
        <v>0.39587500242152335</v>
      </c>
      <c r="I16" s="20" t="s">
        <v>9</v>
      </c>
      <c r="J16" s="17" t="s">
        <v>38</v>
      </c>
      <c r="K16" s="6">
        <v>8</v>
      </c>
    </row>
    <row r="17" spans="2:11">
      <c r="B17" s="4">
        <v>11.1</v>
      </c>
      <c r="C17" s="5">
        <v>5</v>
      </c>
      <c r="D17" s="5">
        <v>82.6</v>
      </c>
      <c r="E17" s="5">
        <v>0.89705458971856866</v>
      </c>
      <c r="F17" s="5">
        <v>0.54702240599783114</v>
      </c>
      <c r="G17" s="5">
        <v>0.85387302057734404</v>
      </c>
      <c r="H17" s="5">
        <v>0.44338581957189815</v>
      </c>
      <c r="I17" s="20" t="s">
        <v>5</v>
      </c>
      <c r="J17" s="17" t="s">
        <v>33</v>
      </c>
      <c r="K17" s="6">
        <v>8</v>
      </c>
    </row>
    <row r="18" spans="2:11">
      <c r="B18" s="4">
        <v>11.4</v>
      </c>
      <c r="C18" s="5">
        <v>6.2</v>
      </c>
      <c r="D18" s="5">
        <v>17.399999999999999</v>
      </c>
      <c r="E18" s="5">
        <v>1.8341198290160883</v>
      </c>
      <c r="F18" s="5">
        <v>0.80504300667675255</v>
      </c>
      <c r="G18" s="5">
        <v>1.4602505849083944</v>
      </c>
      <c r="H18" s="5">
        <v>0.68870557319223991</v>
      </c>
      <c r="I18" s="20" t="s">
        <v>3</v>
      </c>
      <c r="J18" s="19" t="s">
        <v>39</v>
      </c>
      <c r="K18" s="6">
        <v>8</v>
      </c>
    </row>
    <row r="19" spans="2:11">
      <c r="B19" s="4">
        <v>11.7</v>
      </c>
      <c r="C19" s="5">
        <v>7.4</v>
      </c>
      <c r="D19" s="5">
        <v>16.2</v>
      </c>
      <c r="E19" s="5">
        <v>2.2497488918947308</v>
      </c>
      <c r="F19" s="5">
        <v>0.78912070980378868</v>
      </c>
      <c r="G19" s="5">
        <v>1.4888399719599072</v>
      </c>
      <c r="H19" s="5">
        <v>0.66194661403656119</v>
      </c>
      <c r="I19" s="20" t="s">
        <v>11</v>
      </c>
      <c r="J19" s="17" t="s">
        <v>37</v>
      </c>
      <c r="K19" s="6">
        <v>8</v>
      </c>
    </row>
    <row r="20" spans="2:11">
      <c r="B20" s="4">
        <v>12.1</v>
      </c>
      <c r="C20" s="5">
        <v>9.8000000000000007</v>
      </c>
      <c r="D20" s="5">
        <v>111.6</v>
      </c>
      <c r="E20" s="5">
        <v>1.8794804234342799</v>
      </c>
      <c r="F20" s="5">
        <v>0.61605310452476369</v>
      </c>
      <c r="G20" s="5">
        <v>1.3881792205151879</v>
      </c>
      <c r="H20" s="5">
        <v>0.64123326465069574</v>
      </c>
      <c r="I20" s="20" t="s">
        <v>2</v>
      </c>
      <c r="J20" s="17" t="s">
        <v>36</v>
      </c>
      <c r="K20" s="6">
        <v>8</v>
      </c>
    </row>
    <row r="21" spans="2:11">
      <c r="B21" s="4">
        <v>12.3</v>
      </c>
      <c r="C21" s="5">
        <v>4.5999999999999996</v>
      </c>
      <c r="D21" s="5">
        <v>10</v>
      </c>
      <c r="E21" s="5">
        <v>1.6311888967347645</v>
      </c>
      <c r="F21" s="5">
        <v>0.8335770970919768</v>
      </c>
      <c r="G21" s="5">
        <v>1.2814414972627501</v>
      </c>
      <c r="H21" s="5">
        <v>0.64191781919379332</v>
      </c>
      <c r="I21" s="20" t="s">
        <v>0</v>
      </c>
      <c r="J21" s="17" t="s">
        <v>28</v>
      </c>
      <c r="K21" s="6">
        <v>8</v>
      </c>
    </row>
    <row r="22" spans="2:11">
      <c r="B22" s="4">
        <v>12.4</v>
      </c>
      <c r="C22" s="5">
        <v>1.6</v>
      </c>
      <c r="D22" s="5">
        <v>2.2000000000000002</v>
      </c>
      <c r="E22" s="5">
        <v>1.3426824550040934</v>
      </c>
      <c r="F22" s="5">
        <v>0.93248676035896361</v>
      </c>
      <c r="G22" s="5">
        <v>0.82170885989659004</v>
      </c>
      <c r="H22" s="5">
        <v>0.53</v>
      </c>
      <c r="I22" s="20" t="s">
        <v>0</v>
      </c>
      <c r="J22" s="17" t="s">
        <v>28</v>
      </c>
      <c r="K22" s="6">
        <v>8</v>
      </c>
    </row>
    <row r="23" spans="2:11">
      <c r="B23" s="4">
        <v>13.1</v>
      </c>
      <c r="C23" s="5">
        <v>3.4</v>
      </c>
      <c r="D23" s="5">
        <v>12.8</v>
      </c>
      <c r="E23" s="5">
        <v>1.015596016775939</v>
      </c>
      <c r="F23" s="5">
        <v>0.79948572021468556</v>
      </c>
      <c r="G23" s="5">
        <v>0.90537584094226309</v>
      </c>
      <c r="H23" s="5">
        <v>0.52237025660222247</v>
      </c>
      <c r="I23" s="20" t="s">
        <v>5</v>
      </c>
      <c r="J23" s="17" t="s">
        <v>33</v>
      </c>
      <c r="K23" s="6">
        <v>8</v>
      </c>
    </row>
    <row r="24" spans="2:11">
      <c r="B24" s="4">
        <v>13.3</v>
      </c>
      <c r="C24" s="5">
        <v>8.1999999999999993</v>
      </c>
      <c r="D24" s="5">
        <v>21.8</v>
      </c>
      <c r="E24" s="8">
        <v>2.2766888125967446</v>
      </c>
      <c r="F24" s="8">
        <v>0.8260556943742724</v>
      </c>
      <c r="G24" s="8">
        <v>1.6976204474158674</v>
      </c>
      <c r="H24" s="8">
        <v>0.7572448979591837</v>
      </c>
      <c r="I24" s="20" t="s">
        <v>0</v>
      </c>
      <c r="J24" s="17" t="s">
        <v>28</v>
      </c>
      <c r="K24" s="6">
        <v>8</v>
      </c>
    </row>
    <row r="25" spans="2:11">
      <c r="B25" s="4">
        <v>13.5</v>
      </c>
      <c r="C25" s="5">
        <v>5.6</v>
      </c>
      <c r="D25" s="5">
        <v>7.6</v>
      </c>
      <c r="E25" s="5">
        <v>2.2715323877619173</v>
      </c>
      <c r="F25" s="5">
        <v>0.95292165561462827</v>
      </c>
      <c r="G25" s="5">
        <v>1.6384398332926851</v>
      </c>
      <c r="H25" s="5">
        <v>0.78711734693877555</v>
      </c>
      <c r="I25" s="20" t="s">
        <v>1</v>
      </c>
      <c r="J25" s="17" t="s">
        <v>37</v>
      </c>
      <c r="K25" s="6">
        <v>8</v>
      </c>
    </row>
    <row r="26" spans="2:11" s="3" customFormat="1">
      <c r="B26" s="26" t="s">
        <v>18</v>
      </c>
      <c r="C26" s="27">
        <f>MAX(C15:C25)</f>
        <v>9.8000000000000007</v>
      </c>
      <c r="D26" s="27">
        <f t="shared" ref="D26:H26" si="4">MAX(D15:D25)</f>
        <v>215.4</v>
      </c>
      <c r="E26" s="28">
        <f t="shared" si="4"/>
        <v>2.2766888125967446</v>
      </c>
      <c r="F26" s="28">
        <f t="shared" si="4"/>
        <v>0.95292165561462827</v>
      </c>
      <c r="G26" s="28">
        <f t="shared" si="4"/>
        <v>1.6976204474158674</v>
      </c>
      <c r="H26" s="28">
        <f t="shared" si="4"/>
        <v>0.78711734693877555</v>
      </c>
      <c r="I26" s="21"/>
      <c r="J26" s="21"/>
      <c r="K26" s="7"/>
    </row>
    <row r="27" spans="2:11" s="3" customFormat="1">
      <c r="B27" s="26" t="s">
        <v>19</v>
      </c>
      <c r="C27" s="27">
        <f>MIN(C15:C25)</f>
        <v>1.6</v>
      </c>
      <c r="D27" s="27">
        <f t="shared" ref="D27:H27" si="5">MIN(D15:D25)</f>
        <v>2.2000000000000002</v>
      </c>
      <c r="E27" s="28">
        <f t="shared" si="5"/>
        <v>0.66767634424821443</v>
      </c>
      <c r="F27" s="28">
        <f t="shared" si="5"/>
        <v>0.41283526491815997</v>
      </c>
      <c r="G27" s="28">
        <f t="shared" si="5"/>
        <v>0.82170885989659004</v>
      </c>
      <c r="H27" s="28">
        <f t="shared" si="5"/>
        <v>0.39587500242152335</v>
      </c>
      <c r="I27" s="21"/>
      <c r="J27" s="21"/>
      <c r="K27" s="7"/>
    </row>
    <row r="28" spans="2:11" s="3" customFormat="1">
      <c r="B28" s="26" t="s">
        <v>20</v>
      </c>
      <c r="C28" s="28">
        <f>AVERAGE(C15:C25)</f>
        <v>5.9818181818181815</v>
      </c>
      <c r="D28" s="28">
        <f t="shared" ref="D28:H28" si="6">AVERAGE(D15:D25)</f>
        <v>60.781818181818174</v>
      </c>
      <c r="E28" s="28">
        <f t="shared" si="6"/>
        <v>1.6083995768079837</v>
      </c>
      <c r="F28" s="28">
        <f t="shared" si="6"/>
        <v>0.734603993175724</v>
      </c>
      <c r="G28" s="28">
        <f t="shared" si="6"/>
        <v>1.2074025757521492</v>
      </c>
      <c r="H28" s="28">
        <f t="shared" si="6"/>
        <v>0.59477908476618502</v>
      </c>
      <c r="I28" s="21"/>
      <c r="J28" s="21"/>
      <c r="K28" s="7"/>
    </row>
    <row r="29" spans="2:11" s="3" customFormat="1">
      <c r="B29" s="26" t="s">
        <v>21</v>
      </c>
      <c r="C29" s="28">
        <f>STDEVP(C15:C25)</f>
        <v>2.3778593053486303</v>
      </c>
      <c r="D29" s="28">
        <f t="shared" ref="D29:H29" si="7">STDEVP(D15:D25)</f>
        <v>71.123219813885072</v>
      </c>
      <c r="E29" s="28">
        <f t="shared" si="7"/>
        <v>0.54238229982866248</v>
      </c>
      <c r="F29" s="28">
        <f t="shared" si="7"/>
        <v>0.16467927519285511</v>
      </c>
      <c r="G29" s="28">
        <f t="shared" si="7"/>
        <v>0.33025455937341736</v>
      </c>
      <c r="H29" s="28">
        <f t="shared" si="7"/>
        <v>0.12354991118689622</v>
      </c>
      <c r="I29" s="21"/>
      <c r="J29" s="21"/>
      <c r="K29" s="7"/>
    </row>
    <row r="30" spans="2:11">
      <c r="B30" s="4"/>
      <c r="C30" s="25"/>
      <c r="D30" s="25"/>
      <c r="E30" s="25"/>
      <c r="F30" s="25"/>
      <c r="G30" s="25"/>
      <c r="H30" s="25"/>
      <c r="I30" s="20"/>
      <c r="J30" s="20"/>
      <c r="K30" s="6"/>
    </row>
    <row r="31" spans="2:11">
      <c r="B31" s="4">
        <v>8.1</v>
      </c>
      <c r="C31" s="5">
        <v>2.4</v>
      </c>
      <c r="D31" s="5">
        <v>3.6</v>
      </c>
      <c r="E31" s="5">
        <v>1.2871081573329151</v>
      </c>
      <c r="F31" s="5">
        <v>0.93319469681842304</v>
      </c>
      <c r="G31" s="5">
        <v>0.91174677257707937</v>
      </c>
      <c r="H31" s="5">
        <v>0.55867346938775508</v>
      </c>
      <c r="I31" s="20" t="s">
        <v>11</v>
      </c>
      <c r="J31" s="17" t="s">
        <v>37</v>
      </c>
      <c r="K31" s="6">
        <v>9</v>
      </c>
    </row>
    <row r="32" spans="2:11">
      <c r="B32" s="4">
        <v>8.3000000000000007</v>
      </c>
      <c r="C32" s="5">
        <v>7.8</v>
      </c>
      <c r="D32" s="5">
        <v>229.2</v>
      </c>
      <c r="E32" s="5">
        <v>1.2162571928373409</v>
      </c>
      <c r="F32" s="5">
        <v>0.35547230265550228</v>
      </c>
      <c r="G32" s="5">
        <v>0.69570396940701895</v>
      </c>
      <c r="H32" s="5">
        <v>0.34701164510227034</v>
      </c>
      <c r="I32" s="20" t="s">
        <v>10</v>
      </c>
      <c r="J32" s="17" t="s">
        <v>34</v>
      </c>
      <c r="K32" s="6">
        <v>9</v>
      </c>
    </row>
    <row r="33" spans="2:11">
      <c r="B33" s="4">
        <v>9.5</v>
      </c>
      <c r="C33" s="5">
        <v>8.1999999999999993</v>
      </c>
      <c r="D33" s="5">
        <v>17.600000000000001</v>
      </c>
      <c r="E33" s="5">
        <v>2.4602954262077437</v>
      </c>
      <c r="F33" s="5">
        <v>0.89445810411365279</v>
      </c>
      <c r="G33" s="5">
        <v>1.8233169738977311</v>
      </c>
      <c r="H33" s="5">
        <v>0.80010611622470584</v>
      </c>
      <c r="I33" s="20" t="s">
        <v>2</v>
      </c>
      <c r="J33" s="17" t="s">
        <v>36</v>
      </c>
      <c r="K33" s="6">
        <v>9</v>
      </c>
    </row>
    <row r="34" spans="2:11">
      <c r="B34" s="4">
        <v>9.6</v>
      </c>
      <c r="C34" s="5">
        <v>2.4</v>
      </c>
      <c r="D34" s="5">
        <v>2.8</v>
      </c>
      <c r="E34" s="5">
        <v>1.6831442143704571</v>
      </c>
      <c r="F34" s="5">
        <v>0.96426308690479068</v>
      </c>
      <c r="G34" s="5">
        <v>1.155245300933242</v>
      </c>
      <c r="H34" s="5">
        <v>0.66666666666666663</v>
      </c>
      <c r="I34" s="20" t="s">
        <v>11</v>
      </c>
      <c r="J34" s="17" t="s">
        <v>37</v>
      </c>
      <c r="K34" s="6">
        <v>9</v>
      </c>
    </row>
    <row r="35" spans="2:11">
      <c r="B35" s="4">
        <v>9.6999999999999993</v>
      </c>
      <c r="C35" s="5">
        <v>6.8</v>
      </c>
      <c r="D35" s="5">
        <v>9</v>
      </c>
      <c r="E35" s="8">
        <v>2.6261789647251601</v>
      </c>
      <c r="F35" s="8">
        <v>0.95687390400549011</v>
      </c>
      <c r="G35" s="8">
        <v>1.7903767243965274</v>
      </c>
      <c r="H35" s="8">
        <v>0.80884353741496595</v>
      </c>
      <c r="I35" s="20" t="s">
        <v>11</v>
      </c>
      <c r="J35" s="17" t="s">
        <v>37</v>
      </c>
      <c r="K35" s="6">
        <v>9</v>
      </c>
    </row>
    <row r="36" spans="2:11">
      <c r="B36" s="4">
        <v>10.1</v>
      </c>
      <c r="C36" s="5">
        <v>2.8</v>
      </c>
      <c r="D36" s="5">
        <v>2.4</v>
      </c>
      <c r="E36" s="8">
        <v>1.6230319210000839</v>
      </c>
      <c r="F36" s="8">
        <v>0.98659865758929643</v>
      </c>
      <c r="G36" s="8">
        <v>0.9530773732699247</v>
      </c>
      <c r="H36" s="8">
        <v>0.59375</v>
      </c>
      <c r="I36" s="20" t="s">
        <v>0</v>
      </c>
      <c r="J36" s="17" t="s">
        <v>28</v>
      </c>
      <c r="K36" s="6">
        <v>9</v>
      </c>
    </row>
    <row r="37" spans="2:11" s="3" customFormat="1">
      <c r="B37" s="26" t="s">
        <v>18</v>
      </c>
      <c r="C37" s="27">
        <f t="shared" ref="C37:H37" si="8">MAX(C31:C36)</f>
        <v>8.1999999999999993</v>
      </c>
      <c r="D37" s="27">
        <f t="shared" si="8"/>
        <v>229.2</v>
      </c>
      <c r="E37" s="28">
        <f t="shared" si="8"/>
        <v>2.6261789647251601</v>
      </c>
      <c r="F37" s="28">
        <f t="shared" si="8"/>
        <v>0.98659865758929643</v>
      </c>
      <c r="G37" s="28">
        <f t="shared" si="8"/>
        <v>1.8233169738977311</v>
      </c>
      <c r="H37" s="28">
        <f t="shared" si="8"/>
        <v>0.80884353741496595</v>
      </c>
      <c r="I37" s="21"/>
      <c r="J37" s="21"/>
      <c r="K37" s="7"/>
    </row>
    <row r="38" spans="2:11" s="3" customFormat="1">
      <c r="B38" s="26" t="s">
        <v>19</v>
      </c>
      <c r="C38" s="27">
        <f t="shared" ref="C38:H38" si="9">MIN(C31:C36)</f>
        <v>2.4</v>
      </c>
      <c r="D38" s="27">
        <f t="shared" si="9"/>
        <v>2.4</v>
      </c>
      <c r="E38" s="28">
        <f t="shared" si="9"/>
        <v>1.2162571928373409</v>
      </c>
      <c r="F38" s="28">
        <f t="shared" si="9"/>
        <v>0.35547230265550228</v>
      </c>
      <c r="G38" s="28">
        <f t="shared" si="9"/>
        <v>0.69570396940701895</v>
      </c>
      <c r="H38" s="28">
        <f t="shared" si="9"/>
        <v>0.34701164510227034</v>
      </c>
      <c r="I38" s="21"/>
      <c r="J38" s="21"/>
      <c r="K38" s="7"/>
    </row>
    <row r="39" spans="2:11" s="3" customFormat="1">
      <c r="B39" s="26" t="s">
        <v>20</v>
      </c>
      <c r="C39" s="28">
        <f t="shared" ref="C39:H39" si="10">AVERAGE(C31:C36)</f>
        <v>5.0666666666666664</v>
      </c>
      <c r="D39" s="28">
        <f t="shared" si="10"/>
        <v>44.099999999999994</v>
      </c>
      <c r="E39" s="28">
        <f t="shared" si="10"/>
        <v>1.8160026460789502</v>
      </c>
      <c r="F39" s="28">
        <f t="shared" si="10"/>
        <v>0.84847679201452586</v>
      </c>
      <c r="G39" s="28">
        <f t="shared" si="10"/>
        <v>1.2215778524135872</v>
      </c>
      <c r="H39" s="28">
        <f t="shared" si="10"/>
        <v>0.62917523913272733</v>
      </c>
      <c r="I39" s="21"/>
      <c r="J39" s="21"/>
      <c r="K39" s="7"/>
    </row>
    <row r="40" spans="2:11" s="3" customFormat="1">
      <c r="B40" s="26" t="s">
        <v>21</v>
      </c>
      <c r="C40" s="28">
        <f>STDEVP(C31:C36)</f>
        <v>2.5707759312878453</v>
      </c>
      <c r="D40" s="28">
        <f t="shared" ref="D40:H40" si="11">STDEVP(D31:D36)</f>
        <v>82.946870545749533</v>
      </c>
      <c r="E40" s="28">
        <f t="shared" si="11"/>
        <v>0.54249606854867782</v>
      </c>
      <c r="F40" s="28">
        <f t="shared" si="11"/>
        <v>0.22232816612203513</v>
      </c>
      <c r="G40" s="28">
        <f t="shared" si="11"/>
        <v>0.43486650837563634</v>
      </c>
      <c r="H40" s="28">
        <f t="shared" si="11"/>
        <v>0.15745126769393866</v>
      </c>
      <c r="I40" s="21"/>
      <c r="J40" s="21"/>
      <c r="K40" s="7"/>
    </row>
    <row r="41" spans="2:11">
      <c r="B41" s="4"/>
      <c r="C41" s="5"/>
      <c r="D41" s="5"/>
      <c r="E41" s="5"/>
      <c r="F41" s="5"/>
      <c r="G41" s="5"/>
      <c r="H41" s="5"/>
      <c r="I41" s="20"/>
      <c r="J41" s="20"/>
      <c r="K41" s="6"/>
    </row>
    <row r="42" spans="2:11">
      <c r="B42" s="4">
        <v>1.1000000000000001</v>
      </c>
      <c r="C42" s="5">
        <v>6.8</v>
      </c>
      <c r="D42" s="5">
        <v>27.6</v>
      </c>
      <c r="E42" s="8">
        <v>1.811230787277641</v>
      </c>
      <c r="F42" s="8">
        <v>0.8495739442070489</v>
      </c>
      <c r="G42" s="8">
        <v>1.6274042148908705</v>
      </c>
      <c r="H42" s="8">
        <v>0.76451403282585972</v>
      </c>
      <c r="I42" s="20" t="s">
        <v>0</v>
      </c>
      <c r="J42" s="17" t="s">
        <v>28</v>
      </c>
      <c r="K42" s="6">
        <v>10</v>
      </c>
    </row>
    <row r="43" spans="2:11">
      <c r="B43" s="4">
        <v>1.2</v>
      </c>
      <c r="C43" s="5">
        <v>4.8</v>
      </c>
      <c r="D43" s="5">
        <v>14.6</v>
      </c>
      <c r="E43" s="8">
        <v>1.3936747241097915</v>
      </c>
      <c r="F43" s="8">
        <v>0.84270906775434629</v>
      </c>
      <c r="G43" s="8">
        <v>1.2725688776546518</v>
      </c>
      <c r="H43" s="8">
        <v>0.66367540934848623</v>
      </c>
      <c r="I43" s="20" t="s">
        <v>0</v>
      </c>
      <c r="J43" s="17" t="s">
        <v>28</v>
      </c>
      <c r="K43" s="6">
        <v>10</v>
      </c>
    </row>
    <row r="44" spans="2:11">
      <c r="B44" s="4">
        <v>1.6</v>
      </c>
      <c r="C44" s="5">
        <v>8.1999999999999993</v>
      </c>
      <c r="D44" s="5">
        <v>26.8</v>
      </c>
      <c r="E44" s="8">
        <v>1.2431836598441552</v>
      </c>
      <c r="F44" s="8">
        <v>0.55929252954193109</v>
      </c>
      <c r="G44" s="8">
        <v>0.76235762594814838</v>
      </c>
      <c r="H44" s="8">
        <v>0.37020995245421495</v>
      </c>
      <c r="I44" s="22" t="s">
        <v>25</v>
      </c>
      <c r="J44" s="19" t="s">
        <v>29</v>
      </c>
      <c r="K44" s="6">
        <v>10</v>
      </c>
    </row>
    <row r="45" spans="2:11">
      <c r="B45" s="4">
        <v>2.1</v>
      </c>
      <c r="C45" s="5">
        <v>7</v>
      </c>
      <c r="D45" s="5">
        <v>57.2</v>
      </c>
      <c r="E45" s="8">
        <v>1.4431464172210331</v>
      </c>
      <c r="F45" s="8">
        <v>0.61958230652383983</v>
      </c>
      <c r="G45" s="8">
        <v>1.1870266971241612</v>
      </c>
      <c r="H45" s="8">
        <v>0.55365555671154176</v>
      </c>
      <c r="I45" s="20" t="s">
        <v>0</v>
      </c>
      <c r="J45" s="17" t="s">
        <v>28</v>
      </c>
      <c r="K45" s="6">
        <v>10</v>
      </c>
    </row>
    <row r="46" spans="2:11">
      <c r="B46" s="4">
        <v>2.2999999999999998</v>
      </c>
      <c r="C46" s="5">
        <v>5</v>
      </c>
      <c r="D46" s="5">
        <v>11.8</v>
      </c>
      <c r="E46" s="8">
        <v>1.6258236585498587</v>
      </c>
      <c r="F46" s="8">
        <v>0.82274616367919451</v>
      </c>
      <c r="G46" s="8">
        <v>1.2936525541369364</v>
      </c>
      <c r="H46" s="8">
        <v>0.6481538989856297</v>
      </c>
      <c r="I46" s="20" t="s">
        <v>6</v>
      </c>
      <c r="J46" s="17" t="s">
        <v>30</v>
      </c>
      <c r="K46" s="6">
        <v>10</v>
      </c>
    </row>
    <row r="47" spans="2:11">
      <c r="B47" s="4">
        <v>2.5</v>
      </c>
      <c r="C47" s="5">
        <v>4.5999999999999996</v>
      </c>
      <c r="D47" s="5">
        <v>14.6</v>
      </c>
      <c r="E47" s="8">
        <v>1.2143447491900576</v>
      </c>
      <c r="F47" s="8">
        <v>0.65831429078214632</v>
      </c>
      <c r="G47" s="8">
        <v>0.9101490394525511</v>
      </c>
      <c r="H47" s="8">
        <v>0.45758101851851851</v>
      </c>
      <c r="I47" s="20" t="s">
        <v>0</v>
      </c>
      <c r="J47" s="17" t="s">
        <v>28</v>
      </c>
      <c r="K47" s="6">
        <v>10</v>
      </c>
    </row>
    <row r="48" spans="2:11">
      <c r="B48" s="4">
        <v>3.1</v>
      </c>
      <c r="C48" s="5">
        <v>3.4</v>
      </c>
      <c r="D48" s="5">
        <v>8.6</v>
      </c>
      <c r="E48" s="8">
        <v>1.1569911025000355</v>
      </c>
      <c r="F48" s="8">
        <v>0.86801789919392136</v>
      </c>
      <c r="G48" s="8">
        <v>1.0567072036772318</v>
      </c>
      <c r="H48" s="8">
        <v>0.59467474489795913</v>
      </c>
      <c r="I48" s="20" t="s">
        <v>4</v>
      </c>
      <c r="J48" s="19" t="s">
        <v>31</v>
      </c>
      <c r="K48" s="6">
        <v>10</v>
      </c>
    </row>
    <row r="49" spans="2:11">
      <c r="B49" s="4">
        <v>3.4</v>
      </c>
      <c r="C49" s="5">
        <v>8.1999999999999993</v>
      </c>
      <c r="D49" s="5">
        <v>154.19999999999999</v>
      </c>
      <c r="E49" s="8">
        <v>1.6362039953427765</v>
      </c>
      <c r="F49" s="8">
        <v>0.785565125736432</v>
      </c>
      <c r="G49" s="8">
        <v>1.5847788116591013</v>
      </c>
      <c r="H49" s="8">
        <v>0.7319054376033598</v>
      </c>
      <c r="I49" s="20" t="s">
        <v>6</v>
      </c>
      <c r="J49" s="17" t="s">
        <v>30</v>
      </c>
      <c r="K49" s="6">
        <v>10</v>
      </c>
    </row>
    <row r="50" spans="2:11">
      <c r="B50" s="4">
        <v>3.5</v>
      </c>
      <c r="C50" s="5">
        <v>4.4000000000000004</v>
      </c>
      <c r="D50" s="5">
        <v>14.2</v>
      </c>
      <c r="E50" s="8">
        <v>1.2867361372598725</v>
      </c>
      <c r="F50" s="8">
        <v>0.82632459144750237</v>
      </c>
      <c r="G50" s="8">
        <v>1.2215150174858194</v>
      </c>
      <c r="H50" s="8">
        <v>0.64344358152531234</v>
      </c>
      <c r="I50" s="20" t="s">
        <v>6</v>
      </c>
      <c r="J50" s="17" t="s">
        <v>30</v>
      </c>
      <c r="K50" s="6">
        <v>10</v>
      </c>
    </row>
    <row r="51" spans="2:11">
      <c r="B51" s="4">
        <v>3.7</v>
      </c>
      <c r="C51" s="5">
        <v>2.4</v>
      </c>
      <c r="D51" s="5">
        <v>3.2</v>
      </c>
      <c r="E51" s="8">
        <v>1.4980161886439967</v>
      </c>
      <c r="F51" s="8">
        <v>0.98029844132611055</v>
      </c>
      <c r="G51" s="8">
        <v>0.94334839232903933</v>
      </c>
      <c r="H51" s="8">
        <v>0.59</v>
      </c>
      <c r="I51" s="20" t="s">
        <v>7</v>
      </c>
      <c r="J51" s="17" t="s">
        <v>32</v>
      </c>
      <c r="K51" s="6">
        <v>10</v>
      </c>
    </row>
    <row r="52" spans="2:11">
      <c r="B52" s="4">
        <v>4.0999999999999996</v>
      </c>
      <c r="C52" s="5">
        <v>10</v>
      </c>
      <c r="D52" s="5">
        <v>144.6</v>
      </c>
      <c r="E52" s="8">
        <v>1.8347913040590478</v>
      </c>
      <c r="F52" s="8">
        <v>0.6775140698065929</v>
      </c>
      <c r="G52" s="8">
        <v>1.5553701762671523</v>
      </c>
      <c r="H52" s="8">
        <v>0.67571078908960414</v>
      </c>
      <c r="I52" s="20" t="s">
        <v>5</v>
      </c>
      <c r="J52" s="17" t="s">
        <v>33</v>
      </c>
      <c r="K52" s="6">
        <v>10</v>
      </c>
    </row>
    <row r="53" spans="2:11">
      <c r="B53" s="4">
        <v>4.4000000000000004</v>
      </c>
      <c r="C53" s="5">
        <v>8.8000000000000007</v>
      </c>
      <c r="D53" s="5">
        <v>145.80000000000001</v>
      </c>
      <c r="E53" s="8">
        <v>1.7098178634645815</v>
      </c>
      <c r="F53" s="8">
        <v>0.62692170216509135</v>
      </c>
      <c r="G53" s="8">
        <v>1.3074667263098134</v>
      </c>
      <c r="H53" s="8">
        <v>0.64156223520891853</v>
      </c>
      <c r="I53" s="20" t="s">
        <v>0</v>
      </c>
      <c r="J53" s="17" t="s">
        <v>28</v>
      </c>
      <c r="K53" s="6">
        <v>10</v>
      </c>
    </row>
    <row r="54" spans="2:11">
      <c r="B54" s="4">
        <v>5.2</v>
      </c>
      <c r="C54" s="5">
        <v>11.8</v>
      </c>
      <c r="D54" s="5">
        <v>441</v>
      </c>
      <c r="E54" s="8">
        <v>1.8292088106343112</v>
      </c>
      <c r="F54" s="8">
        <v>0.50058476113296868</v>
      </c>
      <c r="G54" s="8">
        <v>1.2255104963494332</v>
      </c>
      <c r="H54" s="8">
        <v>0.53075573541840382</v>
      </c>
      <c r="I54" s="20" t="s">
        <v>5</v>
      </c>
      <c r="J54" s="17" t="s">
        <v>33</v>
      </c>
      <c r="K54" s="6">
        <v>10</v>
      </c>
    </row>
    <row r="55" spans="2:11">
      <c r="B55" s="4">
        <v>5.3</v>
      </c>
      <c r="C55" s="5">
        <v>13</v>
      </c>
      <c r="D55" s="5">
        <v>295</v>
      </c>
      <c r="E55" s="8">
        <v>2.09954725158275</v>
      </c>
      <c r="F55" s="8">
        <v>0.35010111303941066</v>
      </c>
      <c r="G55" s="8">
        <v>0.87635060357931605</v>
      </c>
      <c r="H55" s="8">
        <v>0.3472208941192847</v>
      </c>
      <c r="I55" s="20" t="s">
        <v>10</v>
      </c>
      <c r="J55" s="17" t="s">
        <v>34</v>
      </c>
      <c r="K55" s="6">
        <v>10</v>
      </c>
    </row>
    <row r="56" spans="2:11">
      <c r="B56" s="4">
        <v>5.6</v>
      </c>
      <c r="C56" s="5">
        <v>3.6</v>
      </c>
      <c r="D56" s="5">
        <v>4.2</v>
      </c>
      <c r="E56" s="8">
        <v>1.6710314258904742</v>
      </c>
      <c r="F56" s="8">
        <v>0.94821852067236367</v>
      </c>
      <c r="G56" s="8">
        <v>1.1204313585579675</v>
      </c>
      <c r="H56" s="8">
        <v>0.64200680272108845</v>
      </c>
      <c r="I56" s="20" t="s">
        <v>8</v>
      </c>
      <c r="J56" s="17" t="s">
        <v>35</v>
      </c>
      <c r="K56" s="6">
        <v>10</v>
      </c>
    </row>
    <row r="57" spans="2:11">
      <c r="B57" s="4">
        <v>6.1</v>
      </c>
      <c r="C57" s="5">
        <v>13.8</v>
      </c>
      <c r="D57" s="5">
        <v>462.8</v>
      </c>
      <c r="E57" s="8">
        <v>2.0595094833156034</v>
      </c>
      <c r="F57" s="8">
        <v>0.50843665261281412</v>
      </c>
      <c r="G57" s="8">
        <v>1.3131067636258773</v>
      </c>
      <c r="H57" s="8">
        <v>0.60564695034018468</v>
      </c>
      <c r="I57" s="20" t="s">
        <v>5</v>
      </c>
      <c r="J57" s="17" t="s">
        <v>33</v>
      </c>
      <c r="K57" s="6">
        <v>10</v>
      </c>
    </row>
    <row r="58" spans="2:11">
      <c r="B58" s="4">
        <v>6.2</v>
      </c>
      <c r="C58" s="5">
        <v>11</v>
      </c>
      <c r="D58" s="5">
        <v>183.4</v>
      </c>
      <c r="E58" s="8">
        <v>1.9139773233721336</v>
      </c>
      <c r="F58" s="8">
        <v>0.53529637767916483</v>
      </c>
      <c r="G58" s="8">
        <v>1.2721773022825573</v>
      </c>
      <c r="H58" s="8">
        <v>0.5484427477228484</v>
      </c>
      <c r="I58" s="20" t="s">
        <v>10</v>
      </c>
      <c r="J58" s="17" t="s">
        <v>34</v>
      </c>
      <c r="K58" s="6">
        <v>10</v>
      </c>
    </row>
    <row r="59" spans="2:11">
      <c r="B59" s="4">
        <v>6.3</v>
      </c>
      <c r="C59" s="5">
        <v>12</v>
      </c>
      <c r="D59" s="5">
        <v>643.4</v>
      </c>
      <c r="E59" s="8">
        <v>1.7763382223920772</v>
      </c>
      <c r="F59" s="8">
        <v>0.35721112045609005</v>
      </c>
      <c r="G59" s="8">
        <v>0.871782912600368</v>
      </c>
      <c r="H59" s="8">
        <v>0.36694689448001955</v>
      </c>
      <c r="I59" s="20" t="s">
        <v>10</v>
      </c>
      <c r="J59" s="17" t="s">
        <v>34</v>
      </c>
      <c r="K59" s="6">
        <v>10</v>
      </c>
    </row>
    <row r="60" spans="2:11" s="3" customFormat="1">
      <c r="B60" s="26" t="s">
        <v>18</v>
      </c>
      <c r="C60" s="27">
        <f>MAX(C42:C59)</f>
        <v>13.8</v>
      </c>
      <c r="D60" s="27">
        <f t="shared" ref="D60:H60" si="12">MAX(D42:D59)</f>
        <v>643.4</v>
      </c>
      <c r="E60" s="28">
        <f t="shared" si="12"/>
        <v>2.09954725158275</v>
      </c>
      <c r="F60" s="28">
        <f t="shared" si="12"/>
        <v>0.98029844132611055</v>
      </c>
      <c r="G60" s="28">
        <f t="shared" si="12"/>
        <v>1.6274042148908705</v>
      </c>
      <c r="H60" s="28">
        <f t="shared" si="12"/>
        <v>0.76451403282585972</v>
      </c>
      <c r="I60" s="13"/>
      <c r="J60" s="13"/>
      <c r="K60" s="7"/>
    </row>
    <row r="61" spans="2:11" s="3" customFormat="1">
      <c r="B61" s="26" t="s">
        <v>19</v>
      </c>
      <c r="C61" s="27">
        <f>MIN(C42:C59)</f>
        <v>2.4</v>
      </c>
      <c r="D61" s="27">
        <f t="shared" ref="D61:H61" si="13">MIN(D42:D59)</f>
        <v>3.2</v>
      </c>
      <c r="E61" s="28">
        <f t="shared" si="13"/>
        <v>1.1569911025000355</v>
      </c>
      <c r="F61" s="28">
        <f t="shared" si="13"/>
        <v>0.35010111303941066</v>
      </c>
      <c r="G61" s="28">
        <f t="shared" si="13"/>
        <v>0.76235762594814838</v>
      </c>
      <c r="H61" s="28">
        <f t="shared" si="13"/>
        <v>0.3472208941192847</v>
      </c>
      <c r="I61" s="13"/>
      <c r="J61" s="13"/>
      <c r="K61" s="7"/>
    </row>
    <row r="62" spans="2:11" s="3" customFormat="1">
      <c r="B62" s="26" t="s">
        <v>20</v>
      </c>
      <c r="C62" s="28">
        <f>AVERAGE(C42:C59)</f>
        <v>7.7111111111111104</v>
      </c>
      <c r="D62" s="28">
        <f t="shared" ref="D62:H62" si="14">AVERAGE(D42:D59)</f>
        <v>147.38888888888889</v>
      </c>
      <c r="E62" s="28">
        <f t="shared" si="14"/>
        <v>1.622420728036122</v>
      </c>
      <c r="F62" s="28">
        <f t="shared" si="14"/>
        <v>0.6842615932087206</v>
      </c>
      <c r="G62" s="28">
        <f t="shared" si="14"/>
        <v>1.1889835985517219</v>
      </c>
      <c r="H62" s="28">
        <f t="shared" si="14"/>
        <v>0.57645037122062404</v>
      </c>
      <c r="I62" s="13"/>
      <c r="J62" s="13"/>
      <c r="K62" s="7"/>
    </row>
    <row r="63" spans="2:11" s="3" customFormat="1">
      <c r="B63" s="26" t="s">
        <v>21</v>
      </c>
      <c r="C63" s="28">
        <f>STDEVP(C42:C59)</f>
        <v>3.4910821131831997</v>
      </c>
      <c r="D63" s="28">
        <f t="shared" ref="D63:H63" si="15">STDEVP(D42:D59)</f>
        <v>186.16473555813974</v>
      </c>
      <c r="E63" s="28">
        <f t="shared" si="15"/>
        <v>0.27895667854005524</v>
      </c>
      <c r="F63" s="28">
        <f t="shared" si="15"/>
        <v>0.18595224920663406</v>
      </c>
      <c r="G63" s="28">
        <f t="shared" si="15"/>
        <v>0.24500082169115955</v>
      </c>
      <c r="H63" s="28">
        <f t="shared" si="15"/>
        <v>0.11856194513406844</v>
      </c>
      <c r="I63" s="13"/>
      <c r="J63" s="13"/>
      <c r="K63" s="7"/>
    </row>
    <row r="64" spans="2:11">
      <c r="C64"/>
      <c r="D64"/>
      <c r="E64"/>
      <c r="F64"/>
      <c r="G64"/>
      <c r="H64" s="2"/>
    </row>
  </sheetData>
  <sortState ref="B2:K41">
    <sortCondition ref="K2:K41"/>
    <sortCondition ref="B2:B41"/>
  </sortState>
  <conditionalFormatting sqref="E41:H59">
    <cfRule type="expression" dxfId="6" priority="11">
      <formula>MOD(E41:H2,1)&gt;0</formula>
    </cfRule>
  </conditionalFormatting>
  <conditionalFormatting sqref="E33:H36">
    <cfRule type="expression" dxfId="5" priority="23">
      <formula>MOD(E33:H1048575,1)&gt;0</formula>
    </cfRule>
  </conditionalFormatting>
  <conditionalFormatting sqref="E31:H31">
    <cfRule type="expression" dxfId="4" priority="30">
      <formula>MOD(E9:H1048560,1)&gt;0</formula>
    </cfRule>
  </conditionalFormatting>
  <conditionalFormatting sqref="E32:H32">
    <cfRule type="expression" dxfId="3" priority="45">
      <formula>MOD(E31:H1048572,1)&gt;0</formula>
    </cfRule>
  </conditionalFormatting>
  <conditionalFormatting sqref="E9:H9">
    <cfRule type="expression" dxfId="2" priority="49">
      <formula>MOD(E9:H1048576,1)&gt;0</formula>
    </cfRule>
  </conditionalFormatting>
  <conditionalFormatting sqref="E15:H25">
    <cfRule type="expression" dxfId="1" priority="50">
      <formula>MOD(E15:H1048561,1)&gt;0</formula>
    </cfRule>
  </conditionalFormatting>
  <conditionalFormatting sqref="E5:H8">
    <cfRule type="expression" dxfId="0" priority="51">
      <formula>MOD(E5:H1048556,1)&gt;0</formula>
    </cfRule>
  </conditionalFormatting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Mean statistics per site</vt:lpstr>
      <vt:lpstr>Statistics by Mgt Unit</vt:lpstr>
    </vt:vector>
  </TitlesOfParts>
  <Company>APEM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Dept</dc:creator>
  <cp:lastModifiedBy>Marc</cp:lastModifiedBy>
  <cp:lastPrinted>2014-03-28T08:49:11Z</cp:lastPrinted>
  <dcterms:created xsi:type="dcterms:W3CDTF">2013-12-12T16:14:32Z</dcterms:created>
  <dcterms:modified xsi:type="dcterms:W3CDTF">2014-03-30T20:05:33Z</dcterms:modified>
</cp:coreProperties>
</file>