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defaultThemeVersion="166925"/>
  <mc:AlternateContent xmlns:mc="http://schemas.openxmlformats.org/markup-compatibility/2006">
    <mc:Choice Requires="x15">
      <x15ac:absPath xmlns:x15ac="http://schemas.microsoft.com/office/spreadsheetml/2010/11/ac" url="https://defra.sharepoint.com/teams/Team2777/Publication reports/NEER/NEER153 - Cornelia Bentsen/"/>
    </mc:Choice>
  </mc:AlternateContent>
  <xr:revisionPtr revIDLastSave="13" documentId="8_{A9261AC0-A62F-4823-AFB0-A600B2FE8D10}" xr6:coauthVersionLast="47" xr6:coauthVersionMax="47" xr10:uidLastSave="{4FE340B9-E4DA-43B5-B84F-7DE98706611B}"/>
  <bookViews>
    <workbookView xWindow="28680" yWindow="0" windowWidth="29040" windowHeight="15720" xr2:uid="{00000000-000D-0000-FFFF-FFFF00000000}"/>
  </bookViews>
  <sheets>
    <sheet name="Title page" sheetId="18" r:id="rId1"/>
    <sheet name="Front Page" sheetId="11" r:id="rId2"/>
    <sheet name="Guidance" sheetId="16" r:id="rId3"/>
    <sheet name="Data extraction table" sheetId="1" r:id="rId4"/>
    <sheet name="Guidance documents" sheetId="17" r:id="rId5"/>
    <sheet name="Critical appraisal - Muppepele" sheetId="13" r:id="rId6"/>
    <sheet name="Abbreviations" sheetId="5" r:id="rId7"/>
    <sheet name="DET Dropdowns" sheetId="4" r:id="rId8"/>
    <sheet name="CAT dropdowns" sheetId="14" r:id="rId9"/>
  </sheets>
  <definedNames>
    <definedName name="_xlnm._FilterDatabase" localSheetId="3" hidden="1">'Data extraction table'!$A$3:$HZ$70</definedName>
    <definedName name="_xlnm._FilterDatabase" localSheetId="4" hidden="1">'Guidance documents'!$A$2:$AC$14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63" i="13" l="1"/>
  <c r="BS63" i="13"/>
  <c r="BR63" i="13"/>
  <c r="BQ63" i="13"/>
  <c r="CA62" i="13"/>
  <c r="BS62" i="13"/>
  <c r="BR62" i="13"/>
  <c r="BQ62" i="13"/>
  <c r="BP62" i="13"/>
  <c r="BP63" i="13" s="1"/>
  <c r="BO62" i="13"/>
  <c r="BO63" i="13" s="1"/>
  <c r="BG62" i="13"/>
  <c r="BG63" i="13" s="1"/>
  <c r="BF62" i="13"/>
  <c r="BF63" i="13" s="1"/>
  <c r="BE62" i="13"/>
  <c r="BE63" i="13" s="1"/>
  <c r="BD62" i="13"/>
  <c r="BD63" i="13" s="1"/>
  <c r="BC62" i="13"/>
  <c r="BC63" i="13" s="1"/>
  <c r="AU62" i="13"/>
  <c r="AU63" i="13" s="1"/>
  <c r="AT62" i="13"/>
  <c r="AT63" i="13" s="1"/>
  <c r="AS62" i="13"/>
  <c r="AS63" i="13" s="1"/>
  <c r="AR62" i="13"/>
  <c r="AR63" i="13" s="1"/>
  <c r="AQ62" i="13"/>
  <c r="AQ63" i="13" s="1"/>
  <c r="AI62" i="13"/>
  <c r="AI63" i="13" s="1"/>
  <c r="AH62" i="13"/>
  <c r="AH63" i="13" s="1"/>
  <c r="AG62" i="13"/>
  <c r="AG63" i="13" s="1"/>
  <c r="AF62" i="13"/>
  <c r="AF63" i="13" s="1"/>
  <c r="AE62" i="13"/>
  <c r="AE63" i="13" s="1"/>
  <c r="W62" i="13"/>
  <c r="W63" i="13" s="1"/>
  <c r="V62" i="13"/>
  <c r="V63" i="13" s="1"/>
  <c r="U62" i="13"/>
  <c r="U63" i="13" s="1"/>
  <c r="T62" i="13"/>
  <c r="T63" i="13" s="1"/>
  <c r="S62" i="13"/>
  <c r="S63" i="13" s="1"/>
  <c r="K62" i="13"/>
  <c r="K63" i="13" s="1"/>
  <c r="J62" i="13"/>
  <c r="J63" i="13" s="1"/>
  <c r="I62" i="13"/>
  <c r="I63" i="13" s="1"/>
  <c r="H62" i="13"/>
  <c r="H63" i="13" s="1"/>
  <c r="G62" i="13"/>
  <c r="G63" i="13" s="1"/>
  <c r="CA61" i="13"/>
  <c r="BZ61" i="13"/>
  <c r="BY61" i="13"/>
  <c r="BX61" i="13"/>
  <c r="BX62" i="13" s="1"/>
  <c r="BX63" i="13" s="1"/>
  <c r="BW61" i="13"/>
  <c r="BW62" i="13" s="1"/>
  <c r="BW63" i="13" s="1"/>
  <c r="BV61" i="13"/>
  <c r="BV62" i="13" s="1"/>
  <c r="BV63" i="13" s="1"/>
  <c r="BU61" i="13"/>
  <c r="BT61" i="13"/>
  <c r="BS61" i="13"/>
  <c r="BR61" i="13"/>
  <c r="BQ61" i="13"/>
  <c r="BP61" i="13"/>
  <c r="BO61" i="13"/>
  <c r="BN61" i="13"/>
  <c r="BM61" i="13"/>
  <c r="BL61" i="13"/>
  <c r="BL62" i="13" s="1"/>
  <c r="BL63" i="13" s="1"/>
  <c r="BK61" i="13"/>
  <c r="BK62" i="13" s="1"/>
  <c r="BK63" i="13" s="1"/>
  <c r="BJ61" i="13"/>
  <c r="BJ62" i="13" s="1"/>
  <c r="BJ63" i="13" s="1"/>
  <c r="BI61" i="13"/>
  <c r="BH61" i="13"/>
  <c r="BG61" i="13"/>
  <c r="BF61" i="13"/>
  <c r="BE61" i="13"/>
  <c r="BD61" i="13"/>
  <c r="BC61" i="13"/>
  <c r="BB61" i="13"/>
  <c r="BA61" i="13"/>
  <c r="AZ61" i="13"/>
  <c r="AZ62" i="13" s="1"/>
  <c r="AZ63" i="13" s="1"/>
  <c r="AY61" i="13"/>
  <c r="AY62" i="13" s="1"/>
  <c r="AY63" i="13" s="1"/>
  <c r="AX61" i="13"/>
  <c r="AX62" i="13" s="1"/>
  <c r="AX63" i="13" s="1"/>
  <c r="AW61" i="13"/>
  <c r="AV61" i="13"/>
  <c r="AU61" i="13"/>
  <c r="AT61" i="13"/>
  <c r="AS61" i="13"/>
  <c r="AR61" i="13"/>
  <c r="AQ61" i="13"/>
  <c r="AP61" i="13"/>
  <c r="AO61" i="13"/>
  <c r="AN61" i="13"/>
  <c r="AN62" i="13" s="1"/>
  <c r="AN63" i="13" s="1"/>
  <c r="AM61" i="13"/>
  <c r="AM62" i="13" s="1"/>
  <c r="AM63" i="13" s="1"/>
  <c r="AL61" i="13"/>
  <c r="AL62" i="13" s="1"/>
  <c r="AL63" i="13" s="1"/>
  <c r="AK61" i="13"/>
  <c r="AJ61" i="13"/>
  <c r="AI61" i="13"/>
  <c r="AH61" i="13"/>
  <c r="AG61" i="13"/>
  <c r="AF61" i="13"/>
  <c r="AE61" i="13"/>
  <c r="AD61" i="13"/>
  <c r="AC61" i="13"/>
  <c r="AB61" i="13"/>
  <c r="AB62" i="13" s="1"/>
  <c r="AB63" i="13" s="1"/>
  <c r="AA61" i="13"/>
  <c r="AA62" i="13" s="1"/>
  <c r="AA63" i="13" s="1"/>
  <c r="Z61" i="13"/>
  <c r="Z62" i="13" s="1"/>
  <c r="Z63" i="13" s="1"/>
  <c r="Y61" i="13"/>
  <c r="X61" i="13"/>
  <c r="W61" i="13"/>
  <c r="V61" i="13"/>
  <c r="U61" i="13"/>
  <c r="T61" i="13"/>
  <c r="S61" i="13"/>
  <c r="R61" i="13"/>
  <c r="Q61" i="13"/>
  <c r="P61" i="13"/>
  <c r="P62" i="13" s="1"/>
  <c r="P63" i="13" s="1"/>
  <c r="O61" i="13"/>
  <c r="O62" i="13" s="1"/>
  <c r="O63" i="13" s="1"/>
  <c r="N61" i="13"/>
  <c r="N62" i="13" s="1"/>
  <c r="N63" i="13" s="1"/>
  <c r="M61" i="13"/>
  <c r="L61" i="13"/>
  <c r="K61" i="13"/>
  <c r="J61" i="13"/>
  <c r="I61" i="13"/>
  <c r="H61" i="13"/>
  <c r="G61" i="13"/>
  <c r="F61" i="13"/>
  <c r="E61" i="13"/>
  <c r="D61" i="13"/>
  <c r="D62" i="13" s="1"/>
  <c r="D63" i="13" s="1"/>
  <c r="C61" i="13"/>
  <c r="C62" i="13" s="1"/>
  <c r="C63" i="13" s="1"/>
  <c r="CA60" i="13"/>
  <c r="BZ60" i="13"/>
  <c r="BZ62" i="13" s="1"/>
  <c r="BZ63" i="13" s="1"/>
  <c r="BY60" i="13"/>
  <c r="BY62" i="13" s="1"/>
  <c r="BY63" i="13" s="1"/>
  <c r="BX60" i="13"/>
  <c r="BW60" i="13"/>
  <c r="BV60" i="13"/>
  <c r="BU60" i="13"/>
  <c r="BU62" i="13" s="1"/>
  <c r="BU63" i="13" s="1"/>
  <c r="BT60" i="13"/>
  <c r="BT62" i="13" s="1"/>
  <c r="BT63" i="13" s="1"/>
  <c r="BS60" i="13"/>
  <c r="BR60" i="13"/>
  <c r="BQ60" i="13"/>
  <c r="BP60" i="13"/>
  <c r="BO60" i="13"/>
  <c r="BN60" i="13"/>
  <c r="BN62" i="13" s="1"/>
  <c r="BN63" i="13" s="1"/>
  <c r="BM60" i="13"/>
  <c r="BM62" i="13" s="1"/>
  <c r="BM63" i="13" s="1"/>
  <c r="BL60" i="13"/>
  <c r="BK60" i="13"/>
  <c r="BJ60" i="13"/>
  <c r="BI60" i="13"/>
  <c r="BI62" i="13" s="1"/>
  <c r="BI63" i="13" s="1"/>
  <c r="BH60" i="13"/>
  <c r="BH62" i="13" s="1"/>
  <c r="BH63" i="13" s="1"/>
  <c r="BG60" i="13"/>
  <c r="BF60" i="13"/>
  <c r="BE60" i="13"/>
  <c r="BD60" i="13"/>
  <c r="BC60" i="13"/>
  <c r="BB60" i="13"/>
  <c r="BB62" i="13" s="1"/>
  <c r="BB63" i="13" s="1"/>
  <c r="BA60" i="13"/>
  <c r="BA62" i="13" s="1"/>
  <c r="BA63" i="13" s="1"/>
  <c r="AZ60" i="13"/>
  <c r="AY60" i="13"/>
  <c r="AX60" i="13"/>
  <c r="AW60" i="13"/>
  <c r="AW62" i="13" s="1"/>
  <c r="AW63" i="13" s="1"/>
  <c r="AV60" i="13"/>
  <c r="AV62" i="13" s="1"/>
  <c r="AV63" i="13" s="1"/>
  <c r="AU60" i="13"/>
  <c r="AT60" i="13"/>
  <c r="AS60" i="13"/>
  <c r="AR60" i="13"/>
  <c r="AQ60" i="13"/>
  <c r="AP60" i="13"/>
  <c r="AP62" i="13" s="1"/>
  <c r="AP63" i="13" s="1"/>
  <c r="AO60" i="13"/>
  <c r="AO62" i="13" s="1"/>
  <c r="AO63" i="13" s="1"/>
  <c r="AN60" i="13"/>
  <c r="AM60" i="13"/>
  <c r="AL60" i="13"/>
  <c r="AK60" i="13"/>
  <c r="AK62" i="13" s="1"/>
  <c r="AK63" i="13" s="1"/>
  <c r="AJ60" i="13"/>
  <c r="AJ62" i="13" s="1"/>
  <c r="AJ63" i="13" s="1"/>
  <c r="AI60" i="13"/>
  <c r="AH60" i="13"/>
  <c r="AG60" i="13"/>
  <c r="AF60" i="13"/>
  <c r="AE60" i="13"/>
  <c r="AD60" i="13"/>
  <c r="AD62" i="13" s="1"/>
  <c r="AD63" i="13" s="1"/>
  <c r="AC60" i="13"/>
  <c r="AC62" i="13" s="1"/>
  <c r="AC63" i="13" s="1"/>
  <c r="AB60" i="13"/>
  <c r="AA60" i="13"/>
  <c r="Z60" i="13"/>
  <c r="Y60" i="13"/>
  <c r="Y62" i="13" s="1"/>
  <c r="Y63" i="13" s="1"/>
  <c r="X60" i="13"/>
  <c r="X62" i="13" s="1"/>
  <c r="X63" i="13" s="1"/>
  <c r="W60" i="13"/>
  <c r="V60" i="13"/>
  <c r="U60" i="13"/>
  <c r="T60" i="13"/>
  <c r="S60" i="13"/>
  <c r="R60" i="13"/>
  <c r="R62" i="13" s="1"/>
  <c r="R63" i="13" s="1"/>
  <c r="Q60" i="13"/>
  <c r="Q62" i="13" s="1"/>
  <c r="Q63" i="13" s="1"/>
  <c r="P60" i="13"/>
  <c r="O60" i="13"/>
  <c r="N60" i="13"/>
  <c r="M60" i="13"/>
  <c r="M62" i="13" s="1"/>
  <c r="M63" i="13" s="1"/>
  <c r="L60" i="13"/>
  <c r="L62" i="13" s="1"/>
  <c r="L63" i="13" s="1"/>
  <c r="K60" i="13"/>
  <c r="J60" i="13"/>
  <c r="I60" i="13"/>
  <c r="H60" i="13"/>
  <c r="G60" i="13"/>
  <c r="F60" i="13"/>
  <c r="F62" i="13" s="1"/>
  <c r="F63" i="13" s="1"/>
  <c r="E60" i="13"/>
  <c r="E62" i="13" s="1"/>
  <c r="E63" i="13" s="1"/>
  <c r="D60" i="13"/>
  <c r="C6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Muckley, William (NE)</author>
  </authors>
  <commentList>
    <comment ref="S6" authorId="0" shapeId="0" xr:uid="{F7E9F69B-5FF3-4B33-B317-4EE227E51625}">
      <text>
        <r>
          <rPr>
            <sz val="11"/>
            <color theme="1"/>
            <rFont val="Calibri"/>
            <family val="2"/>
            <scheme val="minor"/>
          </rPr>
          <t xml:space="preserve">A total of 32 species were examined
</t>
        </r>
      </text>
    </comment>
  </commentList>
</comments>
</file>

<file path=xl/sharedStrings.xml><?xml version="1.0" encoding="utf-8"?>
<sst xmlns="http://schemas.openxmlformats.org/spreadsheetml/2006/main" count="4332" uniqueCount="1533">
  <si>
    <t>Project Title:</t>
  </si>
  <si>
    <t>Beaver Evidence Review</t>
  </si>
  <si>
    <t>The Team</t>
  </si>
  <si>
    <t>Name</t>
  </si>
  <si>
    <t>Contact details (if appropriate)</t>
  </si>
  <si>
    <t>Project Manager</t>
  </si>
  <si>
    <t>Cornelia Bentsen</t>
  </si>
  <si>
    <t xml:space="preserve">Cornelia.Bentsen@naturalengland.org.uk </t>
  </si>
  <si>
    <t>SRO</t>
  </si>
  <si>
    <t>Ruth Waters</t>
  </si>
  <si>
    <t>ruth.waters@naturalengland.org.uk</t>
  </si>
  <si>
    <t>Project Sponsor</t>
  </si>
  <si>
    <t>Stategic Advisors</t>
  </si>
  <si>
    <t>William Muckley</t>
  </si>
  <si>
    <t>William.Muckley@naturalengland.org.uk</t>
  </si>
  <si>
    <t>Team Members</t>
  </si>
  <si>
    <t>Kathy Peck, Emma Lockley, Jack Lee</t>
  </si>
  <si>
    <t xml:space="preserve">Other </t>
  </si>
  <si>
    <t xml:space="preserve">Research questions </t>
  </si>
  <si>
    <t xml:space="preserve">- Q1: How effective are interventions for mitigating Beaver impacts? </t>
  </si>
  <si>
    <t xml:space="preserve">- Q2: How effective are interventions for managing Beaver impacts? </t>
  </si>
  <si>
    <t xml:space="preserve">- Q3: What ecological mitigation and compensations measures exist for beavers and how effective are they in the context of development? </t>
  </si>
  <si>
    <t>Page</t>
  </si>
  <si>
    <t>Guidance</t>
  </si>
  <si>
    <t>DET</t>
  </si>
  <si>
    <t xml:space="preserve">
The DET provides a summary of the data reported by studies included in the review. Guidance for the data extraction table (DET): 
- Each study occupies a single row, with details of the study design, outcomes, conclusions, and critical appraisal summary reported in columns A–AO
- Columns A–AG provide a summary of the study details, including study design, species examined, and management options examined
- Columns AH–AJ provide 'tick' summary of the research questions addressed by each study
- Column AK–AM provides a brief summary of the relevant outcomes and types of data reported by each study
- Columns AN–AS summarise the data reported by the included studies
   - Data is summarised in the following format, where possible: 'summary of outcome, unit (variance)', for example: 
      -  Mean proportion of trees damaged in 2004 and 2005, % (SD): 
         - 2004: 14 (3.5)
         - 2005: 20 (4.2)
- Column AT reports sources of additional data that were either not eligible for extraction or data that were not presented in an extractable format (e.g. figures without data points)
- Column AU reports some additional conclusions, over and above the conclusions already contained in the data extracted
- Column AV reports a brief synthesis of the results
- Column AW reports the overall critical appraisal assessment for each study (1A low potential for bias,  4 high potential for bias)
- Filters are provided in row 3 (see dropdown symbol) to make data of interest easier to identify
</t>
  </si>
  <si>
    <t>Gudiance documents</t>
  </si>
  <si>
    <t xml:space="preserve">
Provides a list of relevant guidance documents, along with a summary of the guidance provided. 
</t>
  </si>
  <si>
    <t>Critical Appraisal</t>
  </si>
  <si>
    <t xml:space="preserve">
Summary of critical appraisal of study bias using the Mupepele 2016 tool 
</t>
  </si>
  <si>
    <t>Useful links</t>
  </si>
  <si>
    <t>Scope of work</t>
  </si>
  <si>
    <t>https://defra.sharepoint.com/:w:/r/teams/Team3844/_layouts/15/Doc.aspx?sourcedoc=%7B9D0A1BA5-2B5F-4D34-A2CF-0B3F66A22365%7D&amp;file=2023.07.17.%20Beaver%20Scope%20v0.2.docx&amp;action=default&amp;mobileredirect=true</t>
  </si>
  <si>
    <t>Definitions</t>
  </si>
  <si>
    <t>Summary of search sources (column C in data extraction table tab)</t>
  </si>
  <si>
    <t xml:space="preserve"> - Academic database search: We conducted a systematic search of two academic databases: Scopus and CAB Direct (see scope of work above)
- Search of reference lists: We interrogated the reference lists of studies eligble for inclusion based on the academic database search 
- Grey literature search: We conducted a search for studies from outside of the academic literature (e.g. reports/surveys comissioned by Natural England or tje Royal Society for the Protection of Birds)</t>
  </si>
  <si>
    <t>F</t>
  </si>
  <si>
    <t>Research questions addressed</t>
  </si>
  <si>
    <t>Outcomes</t>
  </si>
  <si>
    <t>Results</t>
  </si>
  <si>
    <t>Conclusions</t>
  </si>
  <si>
    <t>Synthesis</t>
  </si>
  <si>
    <t>Critical appraisal</t>
  </si>
  <si>
    <t>EndNote ID</t>
  </si>
  <si>
    <t>Reference type</t>
  </si>
  <si>
    <t>Source</t>
  </si>
  <si>
    <t>Author(s)</t>
  </si>
  <si>
    <t>Title</t>
  </si>
  <si>
    <t>Year</t>
  </si>
  <si>
    <t xml:space="preserve">Journal / Conference </t>
  </si>
  <si>
    <t>Citation</t>
  </si>
  <si>
    <t>DOI</t>
  </si>
  <si>
    <t>Abstract/Summary</t>
  </si>
  <si>
    <t>Objectives</t>
  </si>
  <si>
    <t>Study design</t>
  </si>
  <si>
    <t xml:space="preserve">Brief description of methods </t>
  </si>
  <si>
    <t>Experimental or obeservational</t>
  </si>
  <si>
    <t>Study duration
(date of start of study or first data point collected - date of end of study or final data point collected)</t>
  </si>
  <si>
    <t>Country/nation</t>
  </si>
  <si>
    <t>County/state/ region</t>
  </si>
  <si>
    <t>Study site</t>
  </si>
  <si>
    <t>Species 
(common name, latin name)</t>
  </si>
  <si>
    <t>Intervention / exposure</t>
  </si>
  <si>
    <t>Intervention / exposure details</t>
  </si>
  <si>
    <t>Interventions with results for efficacy or costs</t>
  </si>
  <si>
    <t>Sample size</t>
  </si>
  <si>
    <t>Follow up 
(days/weeks/
months/years)</t>
  </si>
  <si>
    <t>Q1: Effectiveness of mitigation interventions</t>
  </si>
  <si>
    <t>Q2: Effectiveness of management interventions</t>
  </si>
  <si>
    <t>Q3: What ecological mitigation and compensations measures exist for beavers and how effective are they in the context of development?</t>
  </si>
  <si>
    <t>Quantitative</t>
  </si>
  <si>
    <t>Qualitative</t>
  </si>
  <si>
    <t>Description of relevant outcomes reported</t>
  </si>
  <si>
    <t>Quantitative data, impact of interventions on the following:</t>
  </si>
  <si>
    <t>Summary of qualitative results</t>
  </si>
  <si>
    <t>Additional potentially relevant data reported</t>
  </si>
  <si>
    <t>Additional comments from conclusions</t>
  </si>
  <si>
    <t>Overall rating 
(1A low potential for bias, 
4 high potential for bias)</t>
  </si>
  <si>
    <t>Monitoring</t>
  </si>
  <si>
    <t>Education or stakeholder engagement</t>
  </si>
  <si>
    <t>Tree protection: fences and barriers to movement</t>
  </si>
  <si>
    <t>Tree protection: choice of tree species</t>
  </si>
  <si>
    <t>Repellents</t>
  </si>
  <si>
    <t>Scarer devices</t>
  </si>
  <si>
    <t>Electric fencing and electric shock devices</t>
  </si>
  <si>
    <t>Embankment protection</t>
  </si>
  <si>
    <t>Pond levellers</t>
  </si>
  <si>
    <t>Culvert protection</t>
  </si>
  <si>
    <t>Dam removal</t>
  </si>
  <si>
    <t>Lodge removal or infilling burrows</t>
  </si>
  <si>
    <t>Trapping and translocation</t>
  </si>
  <si>
    <t>Lethal control</t>
  </si>
  <si>
    <t>Other</t>
  </si>
  <si>
    <t>N sites where management was implemented (experimental study)</t>
  </si>
  <si>
    <t>N sites surveyed (observational study)</t>
  </si>
  <si>
    <t>N participants</t>
  </si>
  <si>
    <t>N beavers / muskrats / coypu</t>
  </si>
  <si>
    <t>Organisms and the landscape</t>
  </si>
  <si>
    <t>Agriculture and fisheries</t>
  </si>
  <si>
    <t>Humans</t>
  </si>
  <si>
    <t>Beaver welfare</t>
  </si>
  <si>
    <t>Conservation practices</t>
  </si>
  <si>
    <t>Journal article</t>
  </si>
  <si>
    <t xml:space="preserve">Academic database search </t>
  </si>
  <si>
    <t>Sheffels, T. R. Sytsma, M. D. Carter, J. and Taylor, J. D.</t>
  </si>
  <si>
    <t>Efficacy of plastic mesh tubes in reducing herbivory damage by the invasive nutria (Myocastor coypus) in an urban restoration site</t>
  </si>
  <si>
    <t>Northwest Science</t>
  </si>
  <si>
    <t>88(4):269-279</t>
  </si>
  <si>
    <t>10.3955/046.088.0403</t>
  </si>
  <si>
    <t>The restoration of stream corridors is becoming an increasingly important component of urban landscape planning, and the high cost of these projects necessitates the need to understand and address potential ecological obstacles to project success. The nutria (Myocastor coypus) is an invasive, semi-aquatic rodent native to South America that causes detrimental ecological impacts in riparian and wetland habitats throughout its introduced range, and techniques are needed to reduce nutria herbivory damage to urban stream restoration projects. We assessed the efficacy of standard Vexar® plastic mesh tubes in reducing nutria herbivory damage to newly established woody plants. The study was conducted in winter-spring 2009 at Delta Ponds, a 60-ha urban waterway in Eugene, Oregon. Woody plants protected by Vexar® tubes demonstrated 100% survival over the 3-month initial establishment period, while only 17% of unprotected plantings survived. Nutria demonstrated a preference for black cottonwood (Populus balsamifera ssp trichocarpa) over red osier dogwood (Cornus sericea) and willow (Salix spp). Camera surveillance showed that nutria were more active in unprotected rather than protected treatments. Our results suggest that Vexar® plastic mesh tubing can be an effective short-term herbivory mitigation tool when habitat use by nutria is low. Additionally, planting functionally equivalent woody plant species that are less preferred by nutria, and other herbivores, may be another method for reducing herbivory and improving revegetation success. This study highlights the need to address potential wildlife damage conflicts in the planning process for stream restoration in urban landscapes.</t>
  </si>
  <si>
    <t>1) To document the level of observed herbivory for which nutria were responsible at Delta Ponds
2) Determine whether nutria exhibit preferences among woody riparian plant species commonly used for regional habitat restoration  
3) Assess the efficacy of standard Vexar® plastic mesh tubing in mitigating nutria herbivory damage to newly planted woody plants during their initial establishment phase</t>
  </si>
  <si>
    <t>Parallel RCT</t>
  </si>
  <si>
    <t>The researchers planted the benches with live stakes of black cottonwood (Populus balsamifera ssp. trichocarpa), red osier dogwood (Cornus sericea), and willow (Salix spp.). In each transect (n=2), two randomly selected segments were left unprotected while all live stakes in the other two segments were protected with individual barriers.</t>
  </si>
  <si>
    <t xml:space="preserve">Experimental </t>
  </si>
  <si>
    <r>
      <t>February 2009</t>
    </r>
    <r>
      <rPr>
        <sz val="11"/>
        <color theme="1"/>
        <rFont val="Calibri"/>
        <family val="2"/>
      </rPr>
      <t>–May 2009</t>
    </r>
  </si>
  <si>
    <t>USA</t>
  </si>
  <si>
    <t>Oregon</t>
  </si>
  <si>
    <t>Delta Ponds urban waterway (latitude: 44° 4' 53" N, longitude: 123° 6'31" W), located in Eugene, Oregon, United States.</t>
  </si>
  <si>
    <t>Coypu (Myocastor coypus)</t>
  </si>
  <si>
    <t>1) Tree planting
2) Tree guards</t>
  </si>
  <si>
    <t>The study established a 24 m transect parallel to the water’s edge at two of the locations to monitor nutria effects on newly established woody plants. The researchers planted  benches with live stakes of black cottonwood (Populus balsamifera ssp. trichocarpa), red osier dogwood (Cornus sericea), and willow (Salix spp.). live stakes were planted on 0.6 m centers in three rows parallel to the water’s edge for a total of 120 live stakes in each transect. In each transect, two randomly selected segments were left unprotected while all live stakes in the other two segments were protected with individual barriers (Vexar® plastic mesh tubes). Tubes 1.0m in height and 100mm in diameter. A single bamboo stake through the plastic mesh and anchoring it into the ground. 
1) Proportions of planted live stakes, proportion (n): 
- Willow: 0.48 (n = 116)
- Red osier: 0.29 (n= 69)
- Dogwood: 0.23 (n = 55)</t>
  </si>
  <si>
    <t>✓</t>
  </si>
  <si>
    <t>1 (2 transects at the site, with 120 live stakes each)</t>
  </si>
  <si>
    <t>N/A</t>
  </si>
  <si>
    <t>100 days (vegetation inventory completed at baseline, 9, 44, 94, and 100 days)</t>
  </si>
  <si>
    <t>1) Removal of unprotected and protected trees
2) Activity of coypu in unprotected and protected segments</t>
  </si>
  <si>
    <r>
      <rPr>
        <sz val="11"/>
        <color rgb="FF000000"/>
        <rFont val="Calibri"/>
        <family val="2"/>
      </rPr>
      <t>1) Probability of survival of protected vs unprotected stakes, RR (95% CI; p value): 6.0 (4.0, 9.0; &lt;0.001)
2) Overall survival probability of protected and unprotected stakes (n=120 each), overall survival: 
- Protected: 1.0
- Unprotected: 0.17
3) Effect of model parameters (transect and species) and pairwise contrasts comparing levels within species parameter on the proportion of herbivory on unprotected live stakes from February–</t>
    </r>
    <r>
      <rPr>
        <sz val="12.1"/>
        <color rgb="FF000000"/>
        <rFont val="Calibri"/>
        <family val="2"/>
      </rPr>
      <t xml:space="preserve">May 2009, df; ANOVA model estimate (SE); chi-square (p value): 
- Intercept: 1; 0.8432 (0.0288); 858.84 (&lt;0.0001)
- Transect: 1; NR (NR); 4.00 (0.0455)
   - North: NA; -0.0575 (0.0288); 4.00 (0.0455)
- Species: 2; NR (NR); 16.30 (0.0003)
   - Black cottonwood: NA; 0.1245 (0.0341); 13.32 (0.0003)
   - Willow: NA; -0.1510 (0.0457); 10.92 (0.0010)
    --- Black cottonwood x willow: 1; NR (NR); 15.84 (&lt;0.0001) [black cottonwood consumed less than dogwood]
    --- Black cottonwood x red osier dogwood: 1; NR (NR); 2.62 (0.1054)
    --- Willow x red osier dogwood: 1; NR (NR); 4.89 (0.0269) [willow consumed less than dogwood]
- Transect x species: 2; NR (NR); 3.49 (0.1751)
   - North x black cottonwood: NA; 0.0586 (0.0341); 2.95 (0.0861)
   - North x willow: NA; -0.0096 (0.0457); 0.04 (0.8337)
</t>
    </r>
    <r>
      <rPr>
        <sz val="11"/>
        <color rgb="FF000000"/>
        <rFont val="Calibri"/>
        <family val="2"/>
      </rPr>
      <t xml:space="preserve">
4) Probability of removal of unprotected tree species, RR (95% CI): 
- Black cottonwood vs willow: 1.4 (1.2, 1.7)
- Black cottonwood vs red osier dogwood: 1.1 (1.0, 1.2)
5) Probability of removal of unprotected tree species in the first 9 days, RR (95% CI): 
- Black cottonwood vs willow: 5.5 (2.7, 11.3)
- Black cottonwood vs red osier dogwood: 6.9 (2.7, 17.9)
6) Proportion of unprotected live stakes removed in the first 9 days, n (%): 
- Black cottonwood: 29 (72)
- Willow: 53 (11)
- Red osier dogwood: 38 (11)
7) Proportion of unprotected live stakes removed after 44 days, n (%): 
- Black cottonwood: NR (100)
- Willow: NR (70)
- Red osier dogwood: NR (87)
8) Survival proportions by transect for unprotected live stakes between February and May 2009, proportion (n): 
- North: 
   - Black cottonwood: 0.00 (15)
   - Willow: 0.37 (27)
   - Red osier dogwood: 0.22 (18)
   - Overall: 0.23 (60)
- South: 
   - Black cottonwood: 0.00 (14)
   - Willow: 0.23 (26)
   - Red osier dogwood: 0.00 (20)
   - Overall: 0.10 (60)
- Overall: 
   - Black cottonwood: 0.00 (29)
   - Willow: 0.30 (53)
   - Red osier dogwood: 0.11 (38)
   - Overall: 0.17 (120)
9) Probability of removal of unprotected trees in the north vs south transect, RR (95% CI; p value): 1.2 (1.0, 5.7; 0.046)
10) Probability of coypu activity in unprotected vs protected segments at day 100, RR (95% CI; p value): 1.8 (1.3, 2.4; 0.003)
11) Proportion of coypu activity in unprotected vs protected segments, proportion: 0.64 : 0.36</t>
    </r>
  </si>
  <si>
    <t>1) Cumulative number of independent (more than 0.5 hours between camera records) nutria events captured on surveillance cameras from February-May 2009 in protected and unprotected vegetation transect segments within the Delta Ponds urban waterway (figure 4)</t>
  </si>
  <si>
    <t>The results suggest that Vexar® plastic mesh tubing can be an effective short-term herbivory mitigation tool when habitat use by nutria is low. Additionally, planting functionally equivalent woody plant species that are less preferred by nutria, and other herbivores, may be another method for reducing herbivory and improving revegetation success. This study highlights the need to address potential wildlife damage conflicts in the planning process for stream restoration in urban landscapes.</t>
  </si>
  <si>
    <t>There is a significantly higher probability of survival in protected stakes than unprotected stakes (relative risk = 6.0, p&lt;0.001). Coypu activity was higher in areas with unprotected stakes than areas with protected stakes (64:36).</t>
  </si>
  <si>
    <t>2B</t>
  </si>
  <si>
    <t xml:space="preserve">Breton, V. Forestier, O. Guindon, O. and Evette, A. </t>
  </si>
  <si>
    <t>Ecological restoration under pressure from invasive animal species: use of Salicaceae cuttings in a river bank overrun by coypu</t>
  </si>
  <si>
    <t>River Research and Applications</t>
  </si>
  <si>
    <t>30(8):1002-1012</t>
  </si>
  <si>
    <t>10.1002/rra.2688</t>
  </si>
  <si>
    <t>Numerous studies have established the fundamental ecological role of riparian zones as well as the main threats they face, for example, by invasive species. Our study concerns a section of a gently sloping river in the western part of France where the coypu, an invasive aquatic rodent, damages streambanks and prevents the regeneration of natural vegetation. The aim was to assess the efficacy of different species used in bioengineering projects for streambank protection and for the restoration of woody habitats. A field experiment was established close to the river bank with cuttings of several woody species belonging to the Salicaceae family. The test consisted in comparing the following: (i) different species (six willows and one poplar); (ii) different cutting sizes; and (iii) the presence or absence of fencing (to protect against coypus). The experiment was conducted over three growing seasons (2009-2011). The measured response variables were the survivorship and the growth expressed firstly by the length and the number of shoots, and secondly by the height of plants. The results showed the following: (i) high growth and survivorship rates for all tested species, notwithstanding some significant differences between species; and (ii) positive effects of both the fencing and the planting of longer cuttings. After three growing seasons, Salix viminalis showed the highest growth in exclosures with a mean cumulative shoot length of 7.1 m, whereas outside exclosures S. purpurea had the highest growth with a mean cumulative shoot length of 3.9 m. Populus nigra and S. purpurea showed the lowest number of stems browsed by the coypu. The different methods were also compared for cost and time-to-establishment: the long cuttings of certain species afford a positive effect as significant as fencing (which is more expensive). Such analyses are useful when it is necessary to strike a balance between cost and efficiency, particularly in the context of invasiveness.</t>
  </si>
  <si>
    <t>To assess the efficacy of different species used in bioengineering projects for streambank protection and for the restoration of woody habitats</t>
  </si>
  <si>
    <t>The field experiment was established close to the river bank with cuttings of several woody species belonging to the Salicaceae family. The test compared the following: (i) different species (six willows and one poplar); (ii) different cutting sizes; and (iii) the presence or absence of fencing (to protect against coypus).</t>
  </si>
  <si>
    <r>
      <t>2009</t>
    </r>
    <r>
      <rPr>
        <sz val="11"/>
        <color theme="1"/>
        <rFont val="Calibri"/>
        <family val="2"/>
      </rPr>
      <t>–</t>
    </r>
    <r>
      <rPr>
        <sz val="12.1"/>
        <color theme="1"/>
        <rFont val="Calibri"/>
        <family val="2"/>
      </rPr>
      <t>2011</t>
    </r>
  </si>
  <si>
    <t>France</t>
  </si>
  <si>
    <t>Near Brittany</t>
  </si>
  <si>
    <t>Don Creek, a gently sloping river, is located in northwest France, near Brittany. The experiment was set up near the confluence of the Don and Vilaine Rivers. The riparian zone (noncultivated fringe of vegetation) is mainly bare with a few helophytes and isolated woody plants such as old S. alba, shrubby S. fragilis and S. atrocinerea, or small Fraxinus excelsior.</t>
  </si>
  <si>
    <t>1) Tree planting 
2) Root and shoot fragment (cutting) sizes 
3) Exclusion fencing</t>
  </si>
  <si>
    <t>Cuttings were planted in a three-row design with inter-row and within row distances of 40 cm (Figure 2). Each unit plot contained six cuttings (2 × 3) of a treatment combination (cutting x length × fencing × species). Treatments consisted of the following: (i) two cutting sizes (40 and 80 cm); (ii) with and without exclusion fencing to protect plants from coypu browsing; and (iii) seven woody species: one poplar (P. nigra), five shrub willows (S. atrocinerea, S. fragilis, S. purpurea, S. triandra and S. viminalis), and one arborescent willow (S. alba). The enclosure was built with a 0.6m-high plastic wire fence and held with metal stakes every 1.5m. The experiment consisted of three complete randomised blocks.
1) Tree planting (seven different species: six willows and one poplar)
2) Root and shoot fragment (cutting) sizes (40cm and 80cm)
3) Exclusion fencing (around a group of trees) or no fencing</t>
  </si>
  <si>
    <t>3 years</t>
  </si>
  <si>
    <t>1) Cumulative survivorship rate after 3 years (2011) for all tree species (treatment: length of cutting)
2) Cumulative survivorship rate after 3 years (2011) for all tree species (treatment: fencing)
3) Effect of fencing, cutting length, and tree species on cumulative shoot length
4) Effect of fencing, cutting length, and tree species on maximum tree height
5) Effect of fencing, cutting length, and tree species on number of shoots
6) Test of number of browsing marks caused by coypu in the second growing season (2010)
7) Test of number of browsing marks caused by coypu in the second growing season (2010) with number of shoots as covariate
8) Mean cumulative shoot length after treatment
9) Mean survival rate after treatment
10) Cost of treatments</t>
  </si>
  <si>
    <t xml:space="preserve">1) Cumulative survivorship rate after 3 years (2011) for all tree species (treatment: length of cutting), % (Mann–Whitney U-tests p value): 
- Fenced: 
   - 40cm cutting: 91.3 (p=0.063)
   - 80cm cutting: 96.8
- Unfenced: 
   - 40cm cutting: 77.8 (p=0.003)
   - 80cm cutting: 91.3
- Global (fenced and unfenced): 
   - 40cm cutting: 84.5 (p&lt;0.001)
   - 80cm cutting: 94.0
2) Cumulative survivorship rate after 3 years (2011) for all tree species (treatment: fencing), % (Mann–Whitney U-tests p value): 
- 40cm cuttings: 
   - Fenced: 91.3 (p=0.003)
   - Unfenced: 77.8
- 80cm cuttings: 
   - Fenced: 96.8 (p=0.063)
   - Unfenced: 91.3
- Global (40cm and 80cm cuttings):
   - Fenced: 94.0 (p&lt;0.001)
   - Unfenced: 84.5
3) Effect of fencing, cutting length, and tree species on cumulative shoot length, three-way ANOVA (df; p value): 
- Fencing: F=121.142 (1; 0.0001)
- Cutting length: F=70.302 (1; &lt;0.0001)
- Species: F=11.825 (6; &lt;0.0001)
- Species x fencing: F=13.457 (6; &lt;0.0001)
- Species x cut. length: F=2.976 (6; 0.0074)
- Fencing x cut. length: F=1.956 (1; 0.1624)
- Species x fencing x cut. length: F=0.457 (6; 0.8402)
4) Effect of fencing, cutting length, and tree species on maximum tree height, three-way ANOVA (df; p value): 
- Fencing: F=182.869 (1; &lt;0.0001)
- Cutting length: F=21.881 (1; &lt;0.0001)
- Species: F=18.653 (6; &lt;0.0001)
- Species x fencing: F=8.045 (6; &lt;0.0001)
- Species x cut. length: F=1.649 (6; 0.1321)
- Fencing x cut. length: F=0.333 (1; 0.5641)
- Species x fencing x cut. length: F=1.523 (6; 0.1691)
5) Effect of fencing, cutting length, and tree species on number of shoots, three-way ANOVA (df; p value): 
- Fencing: F=0.692 (1; 0.157)
- Cutting length: F=33.867 (1; &lt;0.0001)
- Species: F=18.624 (6; &lt;0.0001)
- Species x fencing: F=1.808 (6; 0.0961)
- Species x cut. length: F=5.578 (6; &lt;0.0001)
- Fencing x cut. length: F=0.035 (1; 0.8515)
- Species x fencing x cut. length: F=1.107 (6; 0.3572) 
6) Test of number of browsing marks caused by coypu in the second growing season (2010), ANOVA (df; p value): 
- Cutting length: 31.891 (1; &lt;0.0001)
- Species: 76.918 (6; &lt;0.0001)
7) Test of number of browsing marks caused by coypu in the second growing season (2010) with number of shoots as covariate, ANCOVA (df; p value): 
- Cutting length: 1.428 (1; 0.233)
- Species: 129.816 (6; &lt;0.0001)
8) Mean cumulative shoot length after treatment, cm: 
- Unprotected–40cm cutting: 230.6
- Unprotected–80cm cutting: 364.0
- Protected–40cm cutting: 412.1
- Protected–80cm cutting: 589.5
9) Mean survival rate after treatment, %: 
- Unprotected–40cm cutting: 77.7
- Unprotected–80cm cutting: 88.9
- Protected–40cm cutting: 88.9
- Protected–80cm cutting: 96.8
</t>
  </si>
  <si>
    <t>1) Cost of treatments, €: 
- Unprotected–40cm cutting: 2,250
- Unprotected–80cm cutting: 2,810
- Protected–40cm cutting: 5,160
- Protected–80cm cutting: 5,720</t>
  </si>
  <si>
    <t>Some raw data were reported in figures but not text/tables. The following figures reported relevant outcomes: 
1) Survival rates per year during the first three growing seasons (figure 3)
2) Mean cumulative shoot length in cm at the end of the third growing season (figure 4)
3) Mean number of shoots per plant at the end of the third growing season (figure 5)
4) Mean maximum height in cm at the end of the third growing season (figure 6)
5) Coypu damage: number of browsing marks per plant in control plots during the second growing season (figure 7)
6) Percentage of cuttings with at least one browsed branch in control (figure 8)</t>
  </si>
  <si>
    <t>The results showed the following: (i) high growth and survivorship rates for all tested species, notwithstanding some significant differences between species; and (ii) positive effects of both the fencing and the planting of longer cuttings. After three growing seasons, Salix viminalis showed the highest growth in exclosures with a mean cumulative shoot length of 7.1m, whereas outside exclosures S. purpurea had the highest growth with a mean cumulative shoot length of 3.9 m. Populus nigra and S. purpurea showed the lowest number of stems browsed by the coypu. 
The different methods were also compared for cost and time-to-establishment: the long cuttings of certain species afford a positive effect as significant as fencing (which is more expensive). Such analyses are useful when it is necessary to strike a balance between cost and efficiency particularly in the context of invasiveness.</t>
  </si>
  <si>
    <t>Larger seedlings had a significantly higher probability of survival than smaller seedlings (p&lt;0.001). Protected seedlings had a significantly higher probability of survival than unprotected seedlings (p&lt;0.001). Larger seedlings were slightly more expensive than smaller seedlings. Protected seedlings cost considerably more than unprotected seedlings. Large, protected seedlings, which had the highest probability of survival, therefore also cost the most. Fencing, initial seedling size, and seedling species all had a significant effect on final shoot size (p&lt;0.001).</t>
  </si>
  <si>
    <t>2A</t>
  </si>
  <si>
    <t>Bager, A. and Fontoura, V.</t>
  </si>
  <si>
    <t>Evaluation of the effectiveness of a wildlife roadkill mitigation system in wetland habitat</t>
  </si>
  <si>
    <t>Ecological Engineering</t>
  </si>
  <si>
    <t>53:31-38</t>
  </si>
  <si>
    <t>10.1016/j.ecoleng.2013.01.006</t>
  </si>
  <si>
    <t>This study assessed the effectiveness of a wildlife protection system (WPS) installed along a 15.7 km section of a federal highway in southern Brazil, which crosses through a federally protected area. The WPS has three sections and includes 19 underpasses, fences along two sections, and stock guards at the beginning and end of each section. Monitoring was carried out from 1995 to 2002. The changes in the roadkill rate (number of individuals/km/day) and the community of vertebrates affected by the WPS were analysed. A total of 32 taxonomic units (TUs) were identified. Mammalia was the class with the highest richness of TUs affected before (S=12) and after (S=13) the installation of the WPS. For both pre- and post-WPS stages combined, mammals had the most road killed individuals (92.2%), followed by reptiles (5.2%). The highest roadkill rates were observed in winter 1995 (0.38±0.291 ind./km/day), winter 1998 (0.20±0.130 ind./km/day), and autumn 2002 (0.17±0.123 ind./km/day). Overall, the WPS reduced the mortality of the main species affected, Myocastor coypus; however, except for this species, the roadkill rates remained steady. Several modifications in the initial design are suggested to improve the system.</t>
  </si>
  <si>
    <t>To assess the effectiveness of a mitigation system installed in a Brazilian protected area.</t>
  </si>
  <si>
    <t>Ecological study</t>
  </si>
  <si>
    <t>The study retrospectively examined the effectiveness of a wildlife protection system, which comprised 10.2km fencing along a Brazilian road.</t>
  </si>
  <si>
    <t xml:space="preserve">Observational </t>
  </si>
  <si>
    <r>
      <t>July 1995</t>
    </r>
    <r>
      <rPr>
        <sz val="11"/>
        <color theme="1"/>
        <rFont val="Calibri"/>
        <family val="2"/>
      </rPr>
      <t>–2002</t>
    </r>
  </si>
  <si>
    <t>Brazil</t>
  </si>
  <si>
    <t>Rio Grande do Sul</t>
  </si>
  <si>
    <t>Taim Ecological Station; a federal protection area located on the coastal plain of the state of Rio Grande do Sul, Brazil (33,818 ha)</t>
  </si>
  <si>
    <t xml:space="preserve">Coypu (Myocastor coypus) </t>
  </si>
  <si>
    <t>Exclusion fencing</t>
  </si>
  <si>
    <t>In 1998, wildlife protection system was installed in Taim ESEC along the federal highway BR 471. The wildlife protection system comprises three sectors. Sector 1, in the northern part of the system, is 3.4 km long, with a continuous fence along both sides of the road. The middle sector, sector 2, is 5.5 km long and unfenced. Sector 3, to the south, is again fenced along its entire 6.8 km length. The fences were installed on a concrete base that is 0.2 m above the ground and is buried to a depth of 0.4 m. The lower portion of each fence, which is 0.65 m high, is composed of square, 50 mm mesh, while the upper portion of the fence consists of 100 mm mesh that is 0.45 m in height. At the beginning and end of each sector, a stock guard was installed to prevent animals from entering the fenced sector and to reduce the probability that they will move along the road. These stock guards are 11.2 m wide and 2.4 m long. The WPS also has 19 round underpasses that are 1.6 m in diameter; there are four underpasses in sector 1, nine in sector 2, and six in sector 3.</t>
  </si>
  <si>
    <t>1 (3 sections of road)</t>
  </si>
  <si>
    <t>84 months</t>
  </si>
  <si>
    <t>1) Roadkill rates of Myocastor coypu 
2) Change in roadkill rate of Myocastor coypu before and after implementation of the wildlife protection system</t>
  </si>
  <si>
    <t>1) Roadkill rates of Myocastor coypu in each sector of highway BR 471 before and after implementation of the wildlife protection system, n/100km/day: 
- Sector 1: 
   - Before: 3.37
   - After: 0.14
- Sector 2: 
   - Before: 3.20
   - After: 3.05
- Sector 3: 
   - Before: 1.68
   - After: 0.42
- All sectors: 
   - Before: 8.25
   - After: 3.60
2) Mean roadkill rate of Myocastor coypu in each sector of highway BR 471 before and after implementation of the wildlife protection system, n/sector/day: 
- Sector 1: 
   - Before: 0.15
   - After: 0.01
- Sector 2: 
   - Before: 0.09
   - After: 0.08
- Sector 3: 
   - Before: 0.04
   - After: 0.01
3) Change in roadkill rate of Myocastor coypu before and after implementation of the wildlife protection system, Kruskal-Wallis test (df; p value): H=31.282 (1,1190; &lt;0.001)</t>
  </si>
  <si>
    <t>The wildlife protection system was ineffective in reducing roadkill rates for all the sectors examined, but where fences are present, roadkill rates decreased. Only one species, M. coypus, a non-threatened rodent that is locally abundant, benefited from the WPS. Major problems include the WPS design, which consists of continuous fences, fences that do not direct the fauna toward the underpasses, and short distances between the water and the fences. The underpasses were located inappropriately, increasing fragmentation, with unknown effects on several species. We propose to reduce the length of the fences to 200 m on each side of each underpass, install new underpasses, monitor the capybara and nutria populations, and conduct sampling to evaluate the efficiency of the underpasses in protecting different mammal species.</t>
  </si>
  <si>
    <t>Average roadkill rates of Myocastor coypu fell from 8.25/100km/ day to 3.60/100km/ day after the implementation of a wildlife protection system. This change was statistically significant (p&lt;0.001).</t>
  </si>
  <si>
    <t>3B</t>
  </si>
  <si>
    <t>Kamczyc, J. Bielachowicz, M. and Pers-Kamczyc, E.</t>
  </si>
  <si>
    <t>Damages caused by European beaver (Castor fiber L., 1758) in broadleaved stands</t>
  </si>
  <si>
    <t>Forestry Letters</t>
  </si>
  <si>
    <t>109:7-10</t>
  </si>
  <si>
    <t>The main aims of the study were: (1) to describe the various types of damage caused by European beavers in young broadleaved stands; and (2) to check whether a steel fence built parallel to the river and laterally (both sides 40 m long) can protect the stands from these animals. The chain-link fencing (mesh size: 6 cm) was buried in the ground to the depth of 50 cm and the aboveground part of the fence was 1 m high. Our results indicate that beavers mainly cut the trees down (the dominant type of damage), most frequently close to the river. Overall, 76-99% of the damaged trees were identified in the vicinity of the river. We also found that the fence effectively protected the stands, as beavers did not pass through this barrier.</t>
  </si>
  <si>
    <t>1) To assess the various kinds of damage caused by beavers in selected broadleaved stands
2) To determine the effectiveness of fencing of forest stands from the watercourse and laterally (side length: 40 m)</t>
  </si>
  <si>
    <t>Controlled before-and-after study</t>
  </si>
  <si>
    <t>Researchers surveyed tree damage before and after the installation of steel chain-link fencing.</t>
  </si>
  <si>
    <r>
      <t>4 April 2014</t>
    </r>
    <r>
      <rPr>
        <sz val="11"/>
        <color theme="1"/>
        <rFont val="Calibri"/>
        <family val="2"/>
      </rPr>
      <t>–4 June 2014</t>
    </r>
  </si>
  <si>
    <t>Poland</t>
  </si>
  <si>
    <t>Lubuskie Province</t>
  </si>
  <si>
    <t>Nowa Sól Forest District, Lubuskie Province, Poland</t>
  </si>
  <si>
    <t>Eurasian beaver (Castor fiber)</t>
  </si>
  <si>
    <t xml:space="preserve">Two experimental forest stands (forest sections 107h and 111g) were partly protected by steel chain-link fencing along the watercourse and laterally (both sides 40 m long). The chain-link fencing (mesh size: 6 cm) was buried in the ground to the depth of 50 cm and the aboveground part of the fence was 1 m high. 
Two other forest stands (forest sections 181m and 222g) were used as control plots. </t>
  </si>
  <si>
    <t>4 (2 experimental and 2 control)</t>
  </si>
  <si>
    <t>2 months</t>
  </si>
  <si>
    <t>1) Damage to trees before and after the chain link fence was built</t>
  </si>
  <si>
    <t>1) Damage to trees before the chain link fence was built, organised by type of plot and distance from watercourse (m), n trees (tree species damaged; class of damage*)
- Experimental plots: 
   - 0–10: 32 (29 oak, 3 linden; 1)
   - 10–20: 54 (52 oak, 2 maple; 1)
   - 30–40: 1 (oak; 3)
- Control plots: 
   - 0–10: 16 (12 oak, 3 alder, 1 maple; 1)
   - 10–20: 22 (all oak; 1)
   - 30–40: 9 (all oak; 1)
2) Damage to trees after the chain link fence was built, organised by type of plot and distance from watercourse, n trees (tree species damaged; class of damage*)
- Experimental plots: 
   - 0–10: 0
   - 10–20: 0
   - 30–40: 0
- Control plots: 
   - 0–10: 33 (all oak; 4)
   - 10–20: 24 (all oak; 1)
   - 30–40: 18 (all oak; 1)
*class 1 = only stump left; class 2 = root collar injured but tree not fallen or fallen but remaining undetached; class 3 = nibbled bark and injured trunk; class 4 = flooded tree.</t>
  </si>
  <si>
    <t>In younger broadleaved stands, beavers cause damages to trees mostly at a distance of up to 20 m from the watercourse, which is reflected in the highest proportion of trees subject to beaver damage within this distance from the watercourse. The damages caused by beavers in younger forest stands consist primarily in tree felling. The fencing of valuable broadleaved stands along the watercourse and laterally to a distance of 40 m seems sufficient to reduce the damages caused by beavers.</t>
  </si>
  <si>
    <t>Damage to trees after chain link exclusion fencing was built around experimental plots reduced from an upper limit of 54 trees/ plot to 0 trees in total across all protected plots.</t>
  </si>
  <si>
    <t>Search of reference lists</t>
  </si>
  <si>
    <t>Rosell, F. &amp; Czech, A.</t>
  </si>
  <si>
    <t>Responses of foraging Eurasian beavers Castor fiber to predator odours</t>
  </si>
  <si>
    <t>Wildlife Biology</t>
  </si>
  <si>
    <t>6(1):13-21</t>
  </si>
  <si>
    <t>The ability of Eurasian beavers Castor fiber to recognise different predator odours has received little research, nor has the use of predator odours to deter Eurasian beavers from damaging agricultural crops, fruit and forest trees. Recognition of and response to predator odours by prey is of adaptive significance because it reduces predation risk. We tested the hypothesis that predator odours decrease foraging and predicted that: human and wolf Canis lupus odour would decrease foraging more effectively than other predator odours. Our results showed that all tested predator odours (red fox Vulpes vulpes, river otter Lutra lutra, lynx Lynx lynx, wolf and brown bear Ursus arctos), except those from human and dog Canis familaris, significantly decreased foraging during summer. River otter, red fox, lynx, wolf and brown bear odours had the strongest effects during summer. During autumn, river otter odour was significantly more effective than the other predator odours, except those from lynx, human and red fox, in decreasing foraging. Only odour from river otter, human, lynx and red fox had a significantly stronger effect than the three controls during autumn. Overall, the river otter odour was most effective in decreasing foraging. Odours from predators sympatric with the Eurasian beaver did not have a larger effect than those of originally sympatric, but now absent species. Beavers ate more sticks with predator odour in autumn than in summer. Our results have clear practical implications, and several are suggested.</t>
  </si>
  <si>
    <t>To test the hypothesis that predator odours decrease beaver foraging by investigating the effects of such scents on food consumption in the field.</t>
  </si>
  <si>
    <t xml:space="preserve">The study tested the effect of applying predator odours to aspen sticks on consumption of sticks by beavers. </t>
  </si>
  <si>
    <r>
      <t>16 July 1997</t>
    </r>
    <r>
      <rPr>
        <sz val="11"/>
        <color theme="1"/>
        <rFont val="Calibri"/>
        <family val="2"/>
      </rPr>
      <t>–4 November 1997</t>
    </r>
  </si>
  <si>
    <t>Suwałki</t>
  </si>
  <si>
    <t>Suwalki Lakeland in northeastern Poland</t>
  </si>
  <si>
    <t xml:space="preserve">Predator odour samples were prepared from excrement. All faeces, except those from dogs, were taken from animals at zoos during April and June 1997. Dog samples were taken from pets. Aspen sticks cut from saplings were used as carriers for the odours. Stems with 1–2 cm diameter and few lateral twigs were selected. Sticks were cut to 30 cm. The bark of all sticks, except the ‘intact’ control, was perforated by rolling them on a nail board, to facilitate uptake of the methanol solutions. The sticks were dried at room temperature for two hours before being scented by dipping two thirds of their length into the extracts for two seconds (except those left intact). One stick was perforated and untreated (blank), and one unperforated and untreated (intact). In addition, sticks were soaked in a deer repellent based on human sweat named HUKINOL and produced by KIEFERLE GmbH, Germany. Researchers also soaked sticks in pure methanol as a solvent control. 
For each trial researchers used 10 randomly selected beaver colonies. Different colonies were used for each of five consecutive trials, i.e. 50 colonies per season. A trial consisted of 10 sticks placed in a row on the ground, 30 cm apart, at the bank of each pond parallel to the water's edge, near feeding places that were frequently visited by beavers. Each stick carried one of the seven predator odours, and the remaining three sticks were controls. The sticks were placed in a random order, determined by lot, and the same pattern was used for all colonies during one trial. A trial lasted for five days and nights. </t>
  </si>
  <si>
    <t>100 colonies</t>
  </si>
  <si>
    <t>1) Difference in number of sticks eaten between odour treatment
2) Proportion of sticks eaten for different odour treatments
3) Difference in the number of sticks eaten in summer and autumn</t>
  </si>
  <si>
    <t>1) Effect of odour treatment on number of sticks eaten, X2 (p value):
- Summer: 257.6 (&lt;0.0001)
- Autumn: 139.7 (&lt;0.0001)
2) Proportion of sticks eaten for different odour treatments, %: 
- Summer: 
   - Red fox: 0   
   - River otter: 0
   - Lynx: 6
   - Wolf: 8
   - Brown bear: 10
   - Dog: N/R
   - Human sweat: 22
   - Methanol: N/R
   - Unperforated, untreated: 90
   - Perforated, untreated: 90
- Autumn: 
   - Red fox: 46
   - River otter: 18
   - Lynx: 42
   - Wolf: N/R
   - Brown bear: N/R
   - Dog: N/R
   - Human sweat: 26
   - Methanol: N/R
   - Unperforated, untreated: 98 
   - Perforated, untreated: 98
3) Difference in beaver responses to odour samples after five activity periods for summer 1997, Tukey's T-method for multiple comparisons: 
- Red fox: 
   - River otter: Non-significant
   - Lynx: Non-significant
   - Wolf: Non-significant
   - Brown bear: Non-significant
   - Dog: Non-significant
   - Human sweat: Non-significant
   - Methanol: Significant
   - Unperforated, untreated: Significant
   - Perforated, untreated: Significant
- River otter: 
   - Lynx: Non-significant
   - Wolf: Non-significant
   - Brown bear: Non-significant
   - Dog: Non-significant
   - Human sweat: Non-significant
   - Methanol: Significant
   - Unperforated, untreated: Significant
   - Perforated, untreated: Significant
- Lynx: 
   - Wolf: Non-significant
   - Brown bear: Non-significant
   - Dog: Non-significant
   - Human sweat: Non-significant
   - Methanol: Significant
   - Unperforated, untreated: Significant
   - Perforated, untreated: Significant
- Wolf: 
   - Brown bear: Non-significant
   - Dog: Non-significant
   - Human sweat: Non-significant
   - Methanol: Significant
   - Unperforated, untreated: Significant
   - Perforated, untreated: Significant
- Brown bear: 
   - Dog: Non-significant
   - Human sweat: Non-significant
   - Methanol: Significant
   - Unperforated, untreated: Significant
   - Perforated, untreated: Significant
- Dog: 
   - Human sweat: Non-significant
   - Methanol: Non-significant
   - Unperforated, untreated: Significant
   - Perforated, untreated: Significant
- Human sweat: 
   - Methanol: Non-significant
   - Unperforated, untreated: Significant
   - Perforated, untreated: Significant
- Methanol: 
   - Unperforated, untreated: Significant
   - Perforated, untreated: Significant
- Unperforated, untreated: 
   - Perforated, untreated: Not significant
4) Difference in beaver responses to odour samples after five activity periods for autumn 1997, Tukey's T-method for multiple comparisons: 
- Red fox: 
   - River otter: Non-significant
   - Lynx: Non-significant
   - Wolf: Non-significant
   - Brown bear: Non-significant
   - Dog: Non-significant
   - Human sweat: Non-significant
   - Methanol: Significant
   - Unperforated, untreated: Significant
   - Perforated, untreated: Significant
- River otter: 
   - Lynx: Non-significant
   - Wolf: Significant
   - Brown bear: Significant
   - Dog: Significant
   - Human sweat: Non-significant
   - Methanol: Significant
   - Unperforated, untreated: Significant
   - Perforated, untreated: Significant
- Lynx: 
   - Wolf: Non-significant
   - Brown bear: Non-significant
   - Dog: Non-significant
   - Human sweat: Non-significant
   - Methanol: Significant
   - Unperforated, untreated: Significant
   - Perforated, untreated: Significant
- Wolf: 
   - Brown bear: Non-significant
   - Dog: Non-significant
   - Human sweat: Significant
   - Methanol: Non-significant
   - Unperforated, untreated: Significant
   - Perforated, untreated: Significant
- Brown bear: 
   - Dog: Non-significant
   - Human sweat: Non-significant
   - Methanol: Non-significant
   - Unperforated, untreated: Significant
   - Perforated, untreated: Significant
- Dog: 
   - Human sweat: Significant
   - Methanol: Non-significant
   - Unperforated, untreated: 
   - Perforated, untreated: 
- Human sweat: 
   - Methanol: Significant
   - Unperforated, untreated: Significant
   - Perforated, untreated: Significant
- Methanol: 
   - Unperforated, untreated: Non-significant
   - Perforated, untreated: Non-significant
- Unperforated, untreated: 
   - Perforated, untreated: Non-significant
5) Total number of sticks treated with predator odours eaten in summer and autumn, %: 
- Summer: 10.3 
- Autumn: 44.9
6) Difference in the number of sticks treated with predator odours eaten in summer and autumn (N=7), sign test two-tailed (p value): 7 positive differences (p=0.0156)
7) Total number of sticks (experimental and control) eaten in summer and autumn, %: 
- Summer: 23.3
- Autumn: 49.0
8) Difference in the total number of sticks eaten in summer and autumn (N=10), sign test two-tailed (p value): 10 positive differences (p=0.002)</t>
  </si>
  <si>
    <r>
      <t xml:space="preserve">1) Responses by beaver (% samples completely eaten or peeled </t>
    </r>
    <r>
      <rPr>
        <sz val="11"/>
        <color theme="1"/>
        <rFont val="Calibri"/>
        <family val="2"/>
      </rPr>
      <t>≥80%, and/or missing) to different odours and predator odours at Suwalki Lakeland in Poland during summer and autumn, 1997 (figure 1)</t>
    </r>
  </si>
  <si>
    <t>Overall, the river otter odour was most effective in decreasing foraging. Odours from predators sympatric with the Eurasian beaver did not have a larger effect than those of originally sympatric, but now absent species. Beavers ate more sticks with predator odour in autumn than in summer.</t>
  </si>
  <si>
    <t>Odour treatment had a significant effect on the number of sticks eaten (chi-square=257.6, p&lt;0.0001). Sticks treated with river otter odour were eaten the least. Red fox, lynx, wolf, brown bear, and human treated sticks were eaten less than sticks treated with no odour. Beavers ate more sticks, treated and untreated, in autumn than in summer (p=0.002).</t>
  </si>
  <si>
    <t xml:space="preserve">Lamsodis, R. </t>
  </si>
  <si>
    <t>Attempt to manage after-effects of beaver impounding activities in drainage systems: one trial assay</t>
  </si>
  <si>
    <t>Irrigation and Drainage</t>
  </si>
  <si>
    <t>60(2):207-215</t>
  </si>
  <si>
    <t>10.1002/ird.566</t>
  </si>
  <si>
    <t>When there is a high population density of beavers, they readily occupy open drains. By impounding these drains, the animals also dam up the subsurface drainage systems that empty into them. This paper provides the results from a trial conducted in a beaver-obstructed stretch of the open drain, Žiedupis, and its environs in the Nevėžis River basin in Lithuania. Studies were carried out on the functioning of pond drains installed in beaver dams, the behaviour of beavers in reacting to the lowered water levels, the condition of the tile drain pipes operating under damming, and the hydrological conditions of the soils drained by these drains. The trial was conducted in soils with a light texture. The weather conditions were generally rather drier than average. It was found that pond drains were able to maintain water in ponds at the desirable levels that benefit the functioning of subsurface drainage systems. However, they did not prevent beavers from building new dams, and did not encourage the animals to abandon the beaver site. Possible reasons for beaver expansion into open drains, as well as ways to avoid or mitigate the harm from their damming of drainage systems, are also discussed in the paper.</t>
  </si>
  <si>
    <t>1) To attempt to control both the water level in beaver-dammed open drains, and the impact of backwater on the hydrological conditions of soils drained by subsurface drains operating under such damming
2) To test the condition of affected drainpipes
3) To assess the behaviour of beavers reacting both to pond drains and to lowering the water level in their ponds</t>
  </si>
  <si>
    <t xml:space="preserve">Quasi-experimental, interrupted time-series study (uncontrolled)
</t>
  </si>
  <si>
    <t>Researchers installed pond levellers/drains at beaver dams in Nevezis River basin in Lithuania and assessed their effectiveness over time. In some cases, beaver dams were removed instead. Researchers also examined beaver responses to the interventions and the effect of dams on tile drain systems (soil water table, silting of drain mouths, etc)</t>
  </si>
  <si>
    <r>
      <t>1998</t>
    </r>
    <r>
      <rPr>
        <sz val="11"/>
        <color theme="1"/>
        <rFont val="Calibri"/>
        <family val="2"/>
      </rPr>
      <t>–2006</t>
    </r>
  </si>
  <si>
    <t xml:space="preserve">Lithuania </t>
  </si>
  <si>
    <t>Nevezis River basin</t>
  </si>
  <si>
    <t>Beaver-impounded open drain, Ziedupis situated in the Nevezis River basin, Lithuania</t>
  </si>
  <si>
    <t>1) Pond levellers
2) Dam removal</t>
  </si>
  <si>
    <t xml:space="preserve">Pond drains consisted of polythene tubes, 15 cm in diameter. They were installed in the dams at such a depth as to lower the water level in the ponds by 50–60 cm. 
Summary of dams and pond drains in the open drain, Ziedupis: 
- Dam 1: Appeared during autumn 1999. Between 1999 and 2002, researchers removed dam 1 a total of six times but beavers managed to rebuild it each time. A pond drain was installed in dam 1 in autumn 2002 to protect both the downstream side of dam 3 from excessive flooding, and the third pond drain from any resulting decrease in its hydraulic capacity. With the decrease in watertightness of dams 1 and 4, their pond drains were left functionless, suspended above the ponds. Both of those pond drains were eventually removed in spring 2005. However, on a visit to the Ziedupis in 2006, dam 1 was found to be rebuilt once more.
- Dam 2: The second dam was close to the inlet opening of the culvert. To prevent beavers from blocking the opening completely, this dam was removed at the start of the trial. 
- Dam 3: Pond drain installed at the beginning of the trial. The pond drain installed in dam 3 was designed to enable an increase in its hydraulic capacity when the water level in the pond rose above the pond-drain tube, so that it then functioned as a siphon.
- Dam 4: Appeared during autumn 1999. In September 2000 the pond drain from dam 5 was moved to dam 4, installing it at the same elevation as it had been in dam 5. With the decrease in watertightness of dams 1 and 4, their pond drains were left functionless, suspended above the ponds. Both of those pond drains were eventually removed in spring 2005, along with dam 4 itself.
- Dam 5: Pond drain installed at the beginning of the trial. In September 2000 the pond drain from dam 5 was moved to dam 4, installing it at the same elevation as it had been in dam 5. Dam 5 was removed. 
</t>
  </si>
  <si>
    <t>1 (5 dams within the open drain)</t>
  </si>
  <si>
    <t>N/R</t>
  </si>
  <si>
    <t>1) Functioning of pond drains
2) Observations of beaver behaviour</t>
  </si>
  <si>
    <t xml:space="preserve">Functioning of pond drains: 
1) Where there was runoff, water levels in the drained ponds usually fluctuated around the elevation of the pond drains (figure 3).
2) Although the water-inlet holes (diameter 3.5 cm) were larger than those suggested by Laramie (1963), various floating and suspended litter brought by the flow had gradually blocked them. To reduce the risk of these inlet holes being plugged by litter, they were enlarged, connecting them by threes in one oblong opening, directed along the pond drain tube. This improved the entry of water into the pond drains and reduced the instances of cleaning needed to keep the inlets open.
3) Water flowed through the pond drains throughout each winter during the trial period. The water inlet openings did not freeze (ice around pond drains was thinner than at other parts of the ponds), even though the average daily temperature dropped well below 0°C and stayed like that for more than a month.
Observations of beaver behaviour: 
1) While trying to prevent water loss, beavers sealed the actually dry slopes both of the dams and of the open drain by dam 5 with silt. Towards the autumn, as the water level in the ponds began to rise and water occasionally flowed via the pond drains, beavers tried to stop the outlet opening of the fifth pond drain, and succeeded on four occasions (researchers unstopped it each time). They also made a small mound under the tube of this pond drain, along its entire length, thus effectively sealing the inlet openings. There was only a flat slope on the pond side of dam 5 and the average space between it and the bottom of the pond drain tube was less than 0.5 m. Beavers also tried several times to stop up those water inlet openings of the third pond drain that were closest to the dam.
2) During the whole trial period, however, beavers made no effort to raise the height of the dams in which pond drains were installed. Having failed in their efforts to raise the lowered water levels in the ponds, either by sealing pond drains or by rebuilding the dams we had removed the beavers lost interest altogether and built new dams instead. These were dams 1 and 4.
3) Beavers lost interest in dams 1 and 4 after pond drains were installed. 
4) Beavers built a new lodge near dam 8 in the open drain in response to constant disturbance at Ziedupis. 
5) Researchers removed dam 1 a total of six times but beavers managed to rebuild it each time. </t>
  </si>
  <si>
    <t>1) Fluctuation of water level in drained beaver ponds (figure 3).
2) Soil-water table depths below soil surface in a middle space between two lateral tile drains (figure 5). 
3) Dynamics of the degree of saturation of soil by water in a middle space between two lateral drains under undammed (A, 2nd tile-drain system) and dammed (B and C, 3rd and 4th tile-drain systems respectively) conditions at distance of 40 m from open drain (figure 6). 
4) Functioning of dammed up subsurface tile drain systems
5) Tile drainpipe condition</t>
  </si>
  <si>
    <t>1) A pond drain suitably installed in a beaver dam is not blocked either by beavers, litter or ice, and is able to maintain both the pond water level and the hydrological conditions of adjacent light-textured drained soils at a desirable level throughout the vegetative period.
2) The technical condition of a tile drain system, when operating under beaver damming, suffers no more damage than usually occurs in normally operating subsurface drains. However, it is advisable for the drain mouth to be cleaned once a year, even if it is over a pond bottom.
3) Although pond drains benefit the functioning of drainage systems by lowering the water level in ponds, these drains cannot protect open drains from the building of new beaver dams (in fact the reverse is often the case), and they cannot cause beavers to abandon the beaver site.
4) As the data were collected during a single trial in only one beaver site, these conclusions should not be considered as generalisations. Nevertheless, the available data provide some insight into the effectiveness of the use of pond drains in improving the functioning of drainage systems that have been dammed up by beavers, and they also give a warning that beaver population development should not be left uncontrolled, but should instead be reasonably managed – sized up and distributed – to limit its dispersal in the localities relevant to the concentrated agriculture.</t>
  </si>
  <si>
    <t xml:space="preserve">Qualitative data suggests moderate working function of pond drains modified to reduce the water levels of beaver ponds. Desired water levels were maintained, but beavers’ activity against the pond drains and other human interventions such as dam removal incurred a high management cost in terms of time and effort.  </t>
  </si>
  <si>
    <t>Report</t>
  </si>
  <si>
    <t>Academic database search</t>
  </si>
  <si>
    <t>Auster, R. E. Barr, S. W. and Brazier, R. E.</t>
  </si>
  <si>
    <t>Beaver Management Groups: Capturing lessons from the River Otter Beaver Trial and River Tamar Catchment</t>
  </si>
  <si>
    <t>Natural England report NECR434</t>
  </si>
  <si>
    <t>• Interest is growing in the potential for Eurasian beaver (Castor fiber) reintroduction in England. Beaver activities may lead to both beneficial and negative impacts for people and the environment. 
• National-level decisions are currently being made on future approaches to beaver reintroduction and management. Within this, a potential role for localised ‘Beaver Management Groups’ is being considered. 
• This report seeks to capture lessons from the experiences of groups governing beaver management in two settings in south-west England: the catchments of the River Otter and the River Tamar. 
• This report draws on findings from a previous, peer-reviewed study that captured the experiences of stakeholders involved in governing the River Otter Beaver Trial (ROBT) (Auster et al., 2022b), and explores the applicability of those findings to Beaver Management Group settings. This is achieved through an analysis of interviews with individuals involved with beaver management in the Tamar catchment. 
• The findings are discussed in relation to six primary themes, drawn from the previous study: 1) Project Governance; 2) Stakeholder Engagement; 3) Research and Monitoring Programme; 4) Strategy to Manage Arising Conflicts; 5) Public Engagement; 6) Broad Perspectives on Reintroduction Trials. A summary of points is available in Table 1, followed by full discussion in the main body of this report. 
• Through the analysis it is identified that, if and where Beaver Management Groups (BMGs) exist, they are not a fixed structure but are in themselves a process through which renewed coexistence between humans and beavers could be facilitated in catchment settings. 
• There are three identified stages in the Beaver Management Group process: 
i. Formation - The foundation stage, involving high investment in stakeholder identification, relationship-building, and knowledge-sharing. 
ii. Functioning - The phase in which a group is in action, involving the engagement of stakeholders and communities with an adaptive membership, and the management of both beaver populations and human-beaver interactions. 
iii. Future? – There are questions about the future need and/or role of Beaver Management Groups in the long term. This is an area for continued learning and research, as people and beavers learn to coexist in English river catchment.
• Three external factors are then identified to have influence upon the three stages of this process:
i. Reaction or Pro-action. Proactive BMGs may form prior to beaver presence in a catchment, and reactive BMGs may form where beavers already exist. There is potential for higher tensions with and between stakeholders in reactive BMGs, depending on views of the reintroduction process.
ii. National Context: National-scale decisions are being made which will interplay with the running of a beaver management group. This may inform what a BMG may be able to achieve, and how it relates to statutory or regional agencies.
iii. Resource Limitations: Financial or time constraints may influence the ability of a beaver management group to achieve its objectives of maximising benefits and minimising conflicts associated with beaver reintroduction. 
• The three stages of the Beaver Management Group process and its external influences are visualised in Figure 1 (with inclusion of specific points raised by study participants) on the following page.</t>
  </si>
  <si>
    <t>To outline findings from a previous study which captured stakeholder experiences from the River Otter Beaver Trial and present an analysis of newly generated interview data from the River Tamar context, exploring the applicability of those previous findings to beaver management group contexts.</t>
  </si>
  <si>
    <t>Descriptive cross-sectional study</t>
  </si>
  <si>
    <t>The study conducted interviews with individuals involved with beaver management in the Tamar catchment. The study also outlined findings from a previous study which captured stakeholder experiences from the River Otter Beaver Trial.</t>
  </si>
  <si>
    <t>Observational</t>
  </si>
  <si>
    <t>24 January–16 February 2022</t>
  </si>
  <si>
    <t>UK (England)</t>
  </si>
  <si>
    <t>Devon</t>
  </si>
  <si>
    <t>River Otter catchment and River Tamar catchment</t>
  </si>
  <si>
    <t>2 (one prospective [Tamar] and one retrospective [Otter])</t>
  </si>
  <si>
    <r>
      <rPr>
        <sz val="11"/>
        <color rgb="FF000000"/>
        <rFont val="Calibri"/>
        <family val="2"/>
        <scheme val="minor"/>
      </rPr>
      <t>1) Key findings from interviews with stakeholders from the River Otter Beaver Trial and the River Tamar context (full findings are provided on p.32</t>
    </r>
    <r>
      <rPr>
        <sz val="11"/>
        <color rgb="FF000000"/>
        <rFont val="Calibri"/>
        <family val="2"/>
      </rPr>
      <t>–</t>
    </r>
    <r>
      <rPr>
        <sz val="12.1"/>
        <color rgb="FF000000"/>
        <rFont val="Calibri"/>
        <family val="2"/>
      </rPr>
      <t>66 of publication)*
*The findings are discussed in relation to six primary themes, drawn from the previous study: 1) Project Governance; 2) Stakeholder Engagement; 3) Research and Monitoring Programme; 4) Strategy to Manage Arising Conflicts; 5) Public Engagement; 6) Broad Perspectives on Reintroduction Trials</t>
    </r>
  </si>
  <si>
    <t>Summary of report findings, reported in table 1 of publication (level 1: theme, level 2: subtheme, level 3: lessons learned and examples from River Otter Beaver Trial and Tamar Beaver Management Group Contexts): 
- Project governance: 
   - Project objectives: 
    --- Clearly defined project objectives. 
    --- Provide a localised approach to beaver management.
    --- River Otter Beaver trial was a nationally significant trial, seeking to answer key research questions.
    --- Tamar Beaver Management Group is localised with the objective of managing human-beaver interactions, and beaver population health.
   - Leadership: 
    --- Needs to be committed, open, honest, and transparent.
    --- Recognise both benefits and conflicts. Learn from prior experiences.
    --- Devon Wildlife Trust now leading Beaver Management Group with prior experience from the River Otter Beaver Trial. Other organisations elsewhere may not yet have such experience. Devon Wildlife Trust are looking to share knowledge and provide training regarding human-beaver interactions.
   - Structure: 
    --- Needs to be able to meet objectives, whilst being simple and resource-efficient
    --- Adaptive to changing circumstances
    --- Strategic thinking: what is the future need and/or role of Beaver Management Groups, and how do they relate to other groups or partnerships?
    --- River Otter Beaver Trial structure was designed to meet the trial’s nationally significant objectives.
    --- Tamar Beaver Management Group structure was informed by that of River Otter Beaver Trial but has been simplified and is adapting to changing circumstances.
   - Resourcing: 
    --- Beaver Management Groups require time and financial resource.
    --- Availability of resources is a key issue.
    --- Time required of both leads and members, including for: relationship-building; planning; group meetings; and subsequent actions.
    --- Tamar Beaver Management Group a simpler governance structure than the River Otter Beaver Trial’s, with one forum meeting a year in summer. 
- Stakeholder engagement: 
   - Outreach: 
    --- Represent a range of interests. Consider: who is likely to be affected, both positively and negatively; who is required to make decisions (and relationship with statutory agencies); and the representation of the wider public/local communities.
    --- Invest in relationship-building.
    --- Reflect geographical rather than administrative boundaries, due to the nature of how beavers behave and move through the landscape.
    --- Stakeholder interests may vary between catchments, e.g. different landownership patterns. 
    --- Beaver Management Group membership needs to be adaptive to changing circumstances.
    --- River Otter Beaver Trial Steering Groups had a wide range of interests represented, and the membership reflected the national significance of the trial.
    --- Tamar Beaver Management Group representation is on a more localised level. 
   - Respectful, constructive discussion
    --- Be inclusive of different voices.
    --- Ability to learn from each other (including both beneficiaries and negatively impacted parties).
    --- River Otter Beaver Trial Steering Group members reported that there were points of disagreement, but that they were discussed respectfully.
   - Challenges: 
    --- Some challenges for stakeholder engagement have been identified (see Table 5). These include: participation from stakeholders; reputational risk; risk of partnership breakdown; use of stakeholder resources; large number of stakeholders to represent; relationship with other groups (e.g. catchment partnerships).
    --- No partnership breakdown was reported for River Otter Beaver Trial or Tamar Beaver Management Group.
   - Value of participation for stakeholders: 
    --- Benefits of stakeholder participation include: strengthening relationships with other stakeholders; opportunity to learn about beavers and their ecology; opportunity to be better informed to adapt own operations; opportunity to participate in discussion.
    --- River Otter Beaver Trial Steering Group stakeholders reported their participation to have been of value.
   - Broad reception: 
    --- River Otter Beaver Trial stakeholders viewed the trial’s research and monitoring programme positively. It was reported to have provided an evidence-base for decision-making, although with some further research questions outstanding.
   - Programme focus: 
    --- If a Beaver Management Group is to have a research programme, this does not need to be as intensive as that required of a reintroduction trial.
    --- Potential research working sub-groups could address specific questions.
    --- Coordinate research efforts with other Beaver Management Groups.
    --- Research programme in River Otter Beaver Trial was co-created with stakeholders.
    --- River Otter Beaver Trial more research-intensive in reflection of its role as a nationally significant trial. Tamar Beaver Management Group is localised and focused on management issues so there is less focus on research, although the governance framework allows potential for research working sub-groups.
   - Feasibility limitations: 
    --- Practical, temporal, and financial limitations may limit the feasibility of research programmes.
    --- Nationally significant River Otter Beaver Trial research was resource intensive. This is not feasible to replicate in localised Beaver Management Groups.
   - Objectivity: 
    --- Objectivity in a research programme may help maintain trust with certain stakeholders.
    --- A researcher in the River Otter Beaver Trial reported they had sought to address questions of objectivity with scientific peer review of their results.
- Strategy to manage arising conflicts
   - Need to manage conflicts:
    --- Availability of management support likely to reduce potential for polarisation and conflict escalation.
    --- There were reports of initial frustration from landowners in the River Otter Beaver Trial, but the Field Officer’s efforts to empower landowners in beaver management were reported to have been received well.
   - When to intervene:
    --- Proactive intervention more likely to reduce potential for conflict escalation. When proactive.
   - Clear communication:
    --- Give high quality, pragmatic advice.
    --- Provide clarity on available management options.
    --- Have a clear contact point.
    --- River Otter Beaver Trial had a dedicated field officer.
   - Long-term thinking:
    --- Where possible, anticipate future challenges and address them early.
    --- Empower individuals by sharing knowledge on how to manage beaver impacts.
    --- Availability of financial resources will limit management interventions. However, fewer resources may be required in future as people adapt and learn to live with beavers.
    --- River Otter Beaver Trial produced the ‘Beaver Management Strategy Framework’ document, which considers changing circumstances as beaver populations grow. This includes a ‘hierarchy’ of management actions: education first, then risk avoidance, mitigation, translocation, and finally lethal control.
   - Contextual conflicts: 
    --- Beaver behaviours remain the same so many conflicts are likely to be similar between catchments.
    --- BUT catchment-specific features can mean there are contextual conflicts.
    --- Three examples of catchment-specific conflicts:
    --- 1) There is more public access in the River Otter catchment than in the Tamar, meaning beaver activity is more visible and there are more access points for surveying.
    --- 2) Tamar catchment has a more significant salmonid fishery than the Otter, meaning there is greater potential for interaction with salmonid fishery interests.
    --- 3) Tamar is a larger catchment than the Otter, meaning it is more resource- intensive to survey. There is also potential for a bigger beaver population.
   - Influence of national context
    --- National policy decisions will influence what advice Beaver Management Groups can give, or what actions Beaver Management Groups can take.
    --- Currently uncertainties exist about the future, notably on the influence of decisions on legal protection for beavers or availability of funding resource for Beaver Management Groups and beaver management.
    --- Recent indication that beavers will be able to remain on River Tamar provided confidence for the lead organisations to continue with formation of the Tamar Beaver Management Group. However, there are uncertainties about future approaches to management that will depend on national policy decisions.
- Public engagement: 
   - Importance of public engagement: 
    --- Facilitate normalisation of beavers as a wild animal, and help people learn to live with them.
    --- Address misinformation and raise public awareness.
    --- Share knowledge and experience.
    --- Devon Wildlife Trust have held training days to share knowledge and experiences of beavers and beaver management, which have included field site visits.
   - Reach and tone: 
    --- Needs to be reflective of context.
    --- There is potential for beaver tourism and educational opportunities.
    --- Devon Wildlife Trust invested in an extensive engagement programme for the River Otter Beaver Trial as it was a trial of national significance. Level of resource has reduced now the trial is over and beaver presence in the catchment is viewed by the organisation as somewhat normalised. A lower key approach has been taken in the Tamar catchment for multiple reasons, including: uncertainty about the population status; less public access; and ‘normalisation’ of the sense that beavers are present in Devon.
- Broad perspectives on reintroduction trials: 
   - River Otter Beaver Trial as a model: 
    --- River Otter Beaver Trial model viewed favourably by Steering Group stakeholders, but it was a resource- intensive structure that may be challenging to replicate.
    --- Some tensions observed in response to the Trial being established reactively to beaver presence, rather than proactively ahead of reintroduction or natural recolonisation of a catchment.
   - Species variance: 
    --- Trials for other species may not need to be as resource intensive as River Otter Beaver Trial as beavers have more significant landscape-scale impacts.
   - Scale, duration, and population decisions: 
    --- Future trials will need to consider the scale and duration of a trial as well as the desired species population size, in reflection of what is required to meet the objectives.</t>
  </si>
  <si>
    <t>1) Full findings are provided on p.32–66 of publication.</t>
  </si>
  <si>
    <t>In the preceding section, learning has been gained from two governance groups responsible for beaver management in the south-west. Through the themes discussed, a series of lessons are identified that are applicable to the functioning of Beaver Management Groups in other contexts, if and where they exist in future. Other findings meanwhile highlight contextual features that may vary between catchments (e.g., the social and environmental factors highlighted in Table 6). These highlight that there is likely to be variation in management considerations between catchments, and if policy decisions require the implementation of BMGs, they may need to implement “place-based, risk- based solutions” (P9).
It was also identifiable that the situation is fast evolving in both catchments. In the River Otter, governance is shifting focus away from a nationally significant research trial to localised beaver management, and discussions are underway regarding how to adapt the Steering Group into a BMG. In the Tamar, a BMG has recently been established with the objective of governing local beaver management. This has so far held the first meeting of the full Forum, but the governance framework is already changing, with active discussions taking place on how to adapt to changing circumstances in both local and national arenas.
From this, we can conclude that there is a process at play here. Beaver Management Groups can be adaptive structures that evolve in reflection of changing circumstances and new learning. Rather than being a fixed governance structure therefore, Beaver Management Groups themselves are a process, that seeks to facilitate renewed coexistence between humans and beavers in catchment settings.
We have identified three key stages to in the beaver management group process: ‘Formation’, ‘Functioning’, and ‘Future?’:
• Formation - The foundation stage. This is where there is high investment from the leading organisation in building relationships and sharing knowledge, ahead of issuing invitations to join the BMG. A broad range of stakeholders and community representatives are identified within geographical boundaries and informed by prior experiences, but with consideration given to the social and environmental characteristics of catchments.
• Functioning - The group is in action. The BMG is actively engaging stakeholders and communities to coexist with and, where appropriate, manage beavers and human-beaver interactions. An efficient governance framework invites constructive discussion, inclusive of different views. Approaches to management are cocreated with the group to account for both benefits and conflicts holistically. Publics are engaged, and education takes place. BMG membership is adaptive to changing circumstances as beavers move through the landscape.
• Future? – There are questions about the future need and/or role of BMGS. As beavers become more widespread and are ‘normalised’ within the landscape, what does this mean for the future for BMGs? It may be that less resource is required for BMGs in future, as people learn to live with beavers; there could be a role for a strategic regional-level BMG, with oversight of locally based BMGs; or the remit of a BMG could be reduced, and roles integrated within day-to-day actions of organisations and partnerships (e.g. Catchment Partnerships). This is an area for continued research and learning.
Throughout all stages of this process, there are external factors at play that influence the governance of these groups:
• Reaction or Pro-action. Relationship-building with stakeholders during ‘Formation’ and ‘Functioning’ stages may be influenced by the nature of whether the group was initiated proactively (prior to a beaver release or their natural dispersal into a catchment), or whether it is reactive to the presence of an existing beaver population (for which no body has yet held a remit for beaver management). In the case of reactive BMGs, there may be greater potential for underlying tensions with or between stakeholders regarding a perceived lack of formal process for reintroduction. This could mean a higher level of effort is required to overcome challenges in trust-building.
• National Context: The national context surrounding beaver reintroduction is changing, and national-scale decisions are being made. These will interplay with the running of a beaver management group (e.g., through the influence of legislation). This may inform what a BMG may be able to achieve, what advice a BMG is able to give, how a BMG may interplay with the role and resourcing of Local Beaver Officers, and the relationship between BMGs and statutory or regional agencies.
• Resource Limitations: Limitations imposed by the availability of financial or time resource were commonplace throughout these themes, influencing for example: the scope of BMG objectives; the frequency of meetings; scope and ability to undertake research or monitoring programmes; and the level of possible investment in a programme of beaver management or public engagement.
The three stages of the BMG process and the influence of these external factors is visualised in Figure 1 (which can be found following the Executive Summary at the outset of this document).</t>
  </si>
  <si>
    <t>Qualitative data suggests beaver management groups need clearly defined project objectives, committed and leadership, to be adaptive, resources, meaningful stakeholder outreach, inclusive dialogue, diverse stakeholder participation, a pathway for conflict resolution, clear communication, and long-term thinking, and to be adapted to the needs of the specific catchment in question to be successful. Successful beaver management groups can facilitate renewed coexistence between humans and beavers.</t>
  </si>
  <si>
    <t>Mortensen, R. M. and Rosell, F.</t>
  </si>
  <si>
    <t>Long-term capture and handling effects on body condition, reproduction and survival in a semi-aquatic mammal</t>
  </si>
  <si>
    <t>Scientific Reports</t>
  </si>
  <si>
    <t>10(1)</t>
  </si>
  <si>
    <t>10.1038/s41598-020-74933-w</t>
  </si>
  <si>
    <t>In long-term individual-based field studies, several parameters need to be assessed repeatedly to fully understand the potential fitness effects on individuals. Often studies only evaluate capture stress that appears in the immediate weeks or breeding season and even long-term studies fail to evaluate the long-term effects of their capture procedures. We investigated effects of long-term repeated capture and handling of individuals in a large semi-aquatic rodent using more than 20 years of monitoring data from a beaver population in Norway. To investigate the effects, we corrected for ecological factors and analysed the importance of total capture and handling events, years of monitoring and deployment of telemetry devices on measures related to body condition, reproduction and survival of individual beavers. Body mass of dominant individuals decreased considerably with number of capture events (107 g per capture), but we found no statistically clear short or long-term effects of capture and handling on survival or other body condition indices. Annual litter size decreased with increasing number of captures among older individuals. Number of captures furthermore negatively affected reproduction in the beginning of the monitoring, but the effect decreased over the years, indicating habituation to repeated capture and handling. By assessing potential impacts on several fitness-related parameters at multiple times, we can secure the welfare of wild animal populations when planning and executing future conservation studies as well as ensure ecologically reliable research data. © 2020, The Author(s).</t>
  </si>
  <si>
    <t>To investigate the effects of long-term capture, handling and tagging in a large semi aquatic rodent, using monitoring data of a beaver population in south-eastern Norway which has experienced repeated capture and handling events since 1997</t>
  </si>
  <si>
    <t>Retrospective cohort study</t>
  </si>
  <si>
    <t>The study investigated effects of long-term repeated capture and handling of individuals in a large semi-aquatic rodent using more than 20 years of monitoring data from a beaver population in Norway</t>
  </si>
  <si>
    <r>
      <t>1997</t>
    </r>
    <r>
      <rPr>
        <sz val="11"/>
        <color theme="1"/>
        <rFont val="Calibri"/>
        <family val="2"/>
      </rPr>
      <t>–2018</t>
    </r>
  </si>
  <si>
    <t>Norway</t>
  </si>
  <si>
    <t>Vestfold and Telemark</t>
  </si>
  <si>
    <t>Lower reaches of the rivers Straumen, Gvarv and Sauar in Vestfold and Telemark County, south-eastern Norway</t>
  </si>
  <si>
    <t>Capture and handling beavers</t>
  </si>
  <si>
    <t>Since 1997, beavers in the area have been monitored through an extensive live-trapping program (the Norwegian Beaver Project). The long-term monitoring project aims to annually capture all newcomers (kits and dispersers from outside the study site) to enable identification at later encounters, as well as annually record family group sizes. Captures were conducted at night. Individuals were detected from a motorboat using searchlights and captured using large landing-nets in shallow water or on land. Captured individuals were immobilized in cloth sacks, enabling easy handling without anaesthesia. Unfamiliar individuals were tagged with microchips and unique combinations of plastic and metal ear-tags. (full details of the capture protocol are provided on p8–9)
Data on beaver captures: 
1) Average annual captures, mean (SD) [median]: 65.8 (8.1) [63]
2) Average annual number of kit captures, mean (SD) [median; range]: 1.1 (1.1) [1; NR–4]
3) Average annual number of yearling captures, mean (SD) [median; range]: 1.9 (1.4) [2; NR–5]
4) Average annual number of subadult captures, mean (SD) [median; range]: 3.0 (1.7) [3; NR–7]
5) Average annual number of adult captures, mean (SD) [median; range]: 5.1 (2.3) [4; NR–25] 
6) Average annual number of dominant and subordinate adults captured, mean (SD) [median]:
- Dominant: 6.3 (2.5) [5]
- Subordinate: 2.6 (1.6) [2]
7) Average annual number of males and females captured, mean (SD) [median]:
- Males: 4.4 (2.1) [3]
- Females: 4.1 (2.0) [3]</t>
  </si>
  <si>
    <t>1) Effect of explanatory variables on tail fat index in a Eurasian beaver population in south-eastern Norway between 1998 and 2018
2) Effect of explanatory variables on body mass in a Eurasian beaver population in south-eastern Norway between 1998 and 2018
3) Effect of explanatory variables on body size in a Eurasian beaver population in south-eastern Norway between 1998 and 2018
4) Effect of explanatory variables on reproduction in a Eurasian beaver population in south-eastern Norway between 1998 and 2018
5) Effect of explanatory variables on staying dominant the following year in a Eurasian beaver population in south-eastern Norway between 1998 and 2018</t>
  </si>
  <si>
    <t>Data on the capture rate of beavers are provided in column U. Note that test statistics and p values were not reported in this publication. 
1) Effect of explanatory variables on tail fat index in a Eurasian beaver population in south-eastern Norway between 1998 and 2018 (n young= 333, n adults= 828), linear mixed-effects model (SE; LCI, UCI):
- Young (kits and yearlings):
   - Intercept: 1.496 (0.089; 1.322, 1,670)
   - Captures: 0.001 (0.014; -0.026, 0.028)
   - Years of monitoring: 0.002 (0.004; -0.006, 0.010)
- Adults (2+ years): 
   - Intercept: 3.641 (0.107; 3.431, 3.852)
   - Captures: -0.005 (0.006; -0.017, 0.007)
   - Years of monitoring: 0.000 (0.002; -0.004, 0.003)
   - Carried telemetry device (yes): -0.006 (0.021; -0.047, 0.034)
   - Captures : social status (subordinate): 0.000 (0.003; -0.006, 0.006)
2) Effect of explanatory variables on body mass in a Eurasian beaver population in south-eastern Norway between 1998 and 2018 (n young=340, n adults=916), linear mixed-effects model (SE; LCI, UCI):
- Young (kits and yearlings):
   - Intercept: 4.673 (0.256; 4.172, 5.174)
   - Captures: 0.078 (0.109; -0.135, 0.291)
   - Years of monitoring: 0.011 (0.020; -0.028, 0.050)
- Adults (2+ years): 
   - Intercept: 21.983 (0.283; 21.428, 22.538)
   - Captures: -0.148 (0.044; -0.235, -0.062)
   - Years of monitoring: -0.012 (0.028; -0.067, 0.043)
   - Carried telemetry device (yes): 0.003 (0.065; -0.126, 0.131)
   - Captures : years of monitoring: 0.010 (0.006; -0.002, 0.022)
   - Captures : social status (subordinate): 0.137 (0.042; 0.055, 0.219)
   - Captures : age: -0.016 (0.009; -0.033, 0.001)
3) Effect of explanatory variables on body size in a Eurasian beaver population in south-eastern Norway between 1998 and 2018 (n young= 333, n adults= 829), linear mixed-effects model (SE; LCI, UCI):
- Young (kits and yearlings):
   - Intercept: 40.410 (0.880; 38.686, 42.134)
   - Captures: 0.018 (0.199; -0.372, 0.408)
   - Years of monitoring: 0.046 (0.065; -0.082, 0.173)
- Adults (2+ years): 
   - Intercept: 78.953 (0.374; 78.220, 79.686)
   - Captures: -0.018 (0.051; -0.117, 0.081)
   - Years of monitoring: 0.023 (0.036; -0.048, 0.094)
   - Carried telemetry device (yes): -0.572; 0.413; -1.382, 0.238)
   - Captures : social status (subordinate): 0.023 (0.063; -0.100, 0.146)
4) Effect of explanatory variables on reproduction in a Eurasian beaver population in south-eastern Norway between 1998 and 2018 (n = 388), generalised linear mixed-effects model (SE; LCI, UCI):
- Young (kits and yearlings):
   - Intercept: -0.669 (0.309; -1.274, -0.063)
   - Captures: -0.100 (0.056; -0.210, 0.010)
   - Years of monitoring: 0.018 (0.034; -0.049, 0.085)
   - Carried telemetry device (yes): 0.232 (0.335; -0.425, 0.889)
   - Captures : years of monitoring: 0.026 (0.009; 0.009, 0.043)
- Adults (2+ years): 
   - Intercept: -0.620 (0.225; -1.062, -0.179)
   - Captures: -0.007 (0.040; -0.084, 0.071)
   - Years of monitoring: 0.004 (0.025; -0.045, 0.053)
   - Carried telemetry device (yes): 0.049 (0.143; -0.231, 0.329)
   - Captures : years of monitoring: 0.021 (0.006; 0.010, 0.032)
5) Effect of explanatory variables on staying dominant the following year in a Eurasian beaver population in south-eastern Norway between 1998 and 2018 (n = 773), generalised linear mixed-effects model (SE; LCI, UCI):
- Intercept: 3.637 (0.428; 2.797, 4.476)
- Captures: 0.020 (0.059; -0.095, 0.136)
- Years of monitoring: -0.062 (0.040; -0.140, 0.016)
- Carried telemetry device (yes): -0.054 (0.195; -0.436, 0.328)
- Captures : years of monitoring: 0.001 (0.004; -0.007, 0.008)
- Captures : carried telemetry device (yes): 0.004 (0.031; 0.058, 0.065)
- Captures : age: -0.002 (0.005; -0.012, 0.009)</t>
  </si>
  <si>
    <t>1) Additional explanatory variables that were used in models included log (age), origin (resident), log (territory size), family group size, reproduced previous year (yes), captures : log (age), sex (male), age, age2, season (summer), season (autumn), social status (subordinate), social status (subordinate) : age, season (summer) : sex (male), season (autumn) : sex (male)
2) Effect of explanatory variables for the continuous time capture-recapture analysis of annual survival in a Eurasian beaver population in south-eastern Norway between 1998 and 2018.</t>
  </si>
  <si>
    <t>Using a semi-aquatic mammal as a model species, we here present clear insights on how long-term monitoring studies including repeated capturing and handling of individuals affect the wellbeing of wild animal populations by evaluating changes in several fitness-related parameters. Our results, based on more than 20 years of a unique long-term individual-based field study, show how repeated capture and handling can have clear effects on important life stages in a semi-aquatic mammal. We illustrate the validity of long-term individual-based studies which have great potential in the planning and execution of future wildlife and conservation studies to promote the welfare of wild populations and ensure reliable research data. Long-term individual-based studies should always evaluate the potential bias created. Our results confirm the importance of having a clear adaptive objective when assessing effects of repeated capture and handling. Setting clear objectives and framing tractable questions will help resolve on what to monitor and assess, allowing the monitoring program to evolve and develop in response to new information and new questions.</t>
  </si>
  <si>
    <t xml:space="preserve">Capturing and monitoring beavers (including placing a telemetry device on beavers) did not have a significant effect on beaver tail fat, body size, or reproduction. Capturing had a significant effect of adult beaver body mass but not kit body mass. Beavers that were captured more often were less likely to reproduce in the early years of monitoring, but this effect was less pronounced during later years of monitoring. </t>
  </si>
  <si>
    <t>3A</t>
  </si>
  <si>
    <t xml:space="preserve">Campbell-Palmer, R. Puttock, A. Wilson, K. A. Leow-Dyke, A. Graham, H. A. Gaywood, M. J. and Brazier, R. E. </t>
  </si>
  <si>
    <t>Using field sign surveys to estimate spatial distribution and territory dynamics following reintroduction of the Eurasian Beaver to British River catchments</t>
  </si>
  <si>
    <t>37(3):343-357</t>
  </si>
  <si>
    <t>10.1002/rra.3755</t>
  </si>
  <si>
    <t>Eurasian beavers, keystone species, have returned to inhabit much of its former range following near extinction. Evidence repeatedly demonstrates that beavers can provide important riparian biotic and abiotic ecosystem services. These abilities to modify their surroundings can cause conflict, especially in prime agricultural landscapes. Understanding how beavers are utilizing and expanding in European catchments is therefore essential. This paper presents a methodology by which the spatial extent and environmental impact of beavers can be quantified via distinctive field signs. This has widespread application in understanding their distribution, expansion, and any management implications. Its application is tested within two diverse case studies, the Tayside catchment, Scotland, and the Wye catchment, Wales/England, collectively covering &amp;gt;10,000 km2 of catchment area. A minimum of 114 active territories were identified in Tayside and a small number of free-roaming beavers with no strong evidence of breeding territories were recorded on the River Wye. This study demonstrates that a detailed, time and cost efficient but also easily replicable, field survey method can allow estimates of beaver territorial zones when combined with geospatial analysis and expert assessment. As populations of Eurasian beavers continue to expand and be actively reintroduced across Europe, this survey-based approach can be utilized to increase understanding of their distribution, population dynamics, and territorial behaviour, as well as informing management strategies and identifying areas of potential benefit and/or conflict.</t>
  </si>
  <si>
    <t>1) Develop a standardised field-sign survey method, designed to be time/cost efficient, replicable and deployable across diverse landscapes.
2) Apply the described survey method to demonstrate its ability to determine the spatial distribution of beaver and number of active territories for two case studies in Britain.</t>
  </si>
  <si>
    <t>1) Case 1: Descriptive longitudinal study
2) Case 2: Descriptive cross-sectional study</t>
  </si>
  <si>
    <t>The study tests new methods for surveying beaver habitats</t>
  </si>
  <si>
    <r>
      <t>Case 1: 2012, April 2017</t>
    </r>
    <r>
      <rPr>
        <sz val="11"/>
        <color theme="1"/>
        <rFont val="Calibri"/>
        <family val="2"/>
      </rPr>
      <t>–</t>
    </r>
    <r>
      <rPr>
        <sz val="12.1"/>
        <color theme="1"/>
        <rFont val="Calibri"/>
        <family val="2"/>
      </rPr>
      <t>January 2018</t>
    </r>
    <r>
      <rPr>
        <sz val="11"/>
        <color theme="1"/>
        <rFont val="Calibri"/>
        <family val="2"/>
        <scheme val="minor"/>
      </rPr>
      <t xml:space="preserve">
Case 2: </t>
    </r>
    <r>
      <rPr>
        <sz val="11"/>
        <color theme="1"/>
        <rFont val="Calibri"/>
        <family val="2"/>
        <scheme val="minor"/>
      </rPr>
      <t>January 2019 and March 2019</t>
    </r>
  </si>
  <si>
    <t>UK (England, Scotland, Wales)</t>
  </si>
  <si>
    <t>Case 1: Tayside catchment
Case 2: River Wye</t>
  </si>
  <si>
    <t>Case 1: Tayside catchment, seventh largest in Great Britain draining an area of 5,000 km2
Case 2: River Wye, approx. 250 km long and the catchment covers approximately 4,200 km2 Britain's fifth longest river</t>
  </si>
  <si>
    <t>Survey method</t>
  </si>
  <si>
    <t xml:space="preserve">Surveys were conducted through a combination walking and canoeing. Mapping field signs can identify distribution, and estimate the number of active territories present within an area. Field signs were logged during low growth seasons using handheld GPS devices with an XY resolution of 10 m. Point data were also collected, specifically the location of features such as lodges, dams, and burrows. Water courses were surveyed for field signs at least 2 km from the last recorded beaver field signs or until suitable habitat ended. Beavers leave a range of visible signs that are indicative of their behaviour and at each data point the beaver sign/activity type was recorded. Mapping and analysis were undertaken in ArcGIS 10.2. Survey information was used to help delineate beaver territories based upon expert judgment. As described in Campbell-Palmer et al. (2018), gaps in beaver activity were also cross-referenced with habitat suitability modelling and aerial images (Google Maps), to refine delineation of territory boundaries. Kernel density analysis was undertaken and then combined with expert knowledge of the survey area to estimate territorial zones. </t>
  </si>
  <si>
    <t>Case 1: 2012–January 2018
Case 2: January 2019–March 2019</t>
  </si>
  <si>
    <t xml:space="preserve">Tayside: 
1) Proportion of potential management issues identified at Tayside (N=159) that impacted different land types
2) Source of potential management issues at Tayside (N=159)
3) Average distance of potential conflicts from riverbank
River Wye
1) Incidents of land use impacts
</t>
  </si>
  <si>
    <t>See column AI</t>
  </si>
  <si>
    <r>
      <t>Tayside: 
1) Proportion of potential management issues identified at Tayside (N=159) that impacted different land types, %: 
- Impacting agricultural land: 61
- Impacting deciduous woodland: 25
- Impacting residential/urban/garden: 10
- Impacting fishing/recreation/amenity: 3
- Impacting wetland/marsh: 1
- Residential/urban/garden and fishing/recreation/amenity conflict: 8
- Road/rail infrastructure conflicts: 8
2) Source of potential management issues at Tayside (N=159), %:
- Damming and flooding: 27
- Active management/removal of beavers: 24
- Burrowing: 21
- Agricultural crop raiding: 12
3) Average distance of potential conflicts from riverbank, m (range): 3.6 (0</t>
    </r>
    <r>
      <rPr>
        <sz val="11"/>
        <color theme="1"/>
        <rFont val="Calibri"/>
        <family val="2"/>
      </rPr>
      <t>–</t>
    </r>
    <r>
      <rPr>
        <sz val="12.1"/>
        <color theme="1"/>
        <rFont val="Calibri"/>
        <family val="2"/>
      </rPr>
      <t>15)</t>
    </r>
    <r>
      <rPr>
        <sz val="11"/>
        <color theme="1"/>
        <rFont val="Calibri"/>
        <family val="2"/>
        <scheme val="minor"/>
      </rPr>
      <t xml:space="preserve">
River Wye
1) No notable incidents of land use impacts</t>
    </r>
  </si>
  <si>
    <t>1) Observed beaver signs and active beaver areas (there were no data on accuracy of assessment, so these data are of limited use to the review)</t>
  </si>
  <si>
    <t>This paper illustrates that detailed field surveys of beaver signs, combined with geospatial analysis and expert evaluation, can allow estimates of active beaver spatial extent and territories. As populations of Eurasian beaver expand across Europe, such survey based approaches can be used to increase understanding of their distribution, population dynamics and territorial behaviour. Additionally, as beaver engineering and feeding activities have increasingly well recognised management implications (both positive and negative), results from surveys such as this can be used to design and implement management strategies at both the national and local level.</t>
  </si>
  <si>
    <t>Walking and canoe-based surveys allowed the effective identification of beaver distribution, beaver territory location, and potential management issues.</t>
  </si>
  <si>
    <t>Grey literature search</t>
  </si>
  <si>
    <t>NatureScot</t>
  </si>
  <si>
    <t>Beaver Management Report for 2020</t>
  </si>
  <si>
    <t>This report provides an update on beaver management in 2020; principally in the Forth and Tay catchments, informed by surveys conducted in 2012, 2017/18 and most recently 2020/21.
Beaver population and range
A survey of beavers on the Forth and Tay catchments was commissioned over the winter2020/21 to provide an update on the current population and range.
•	The survey found the number of active territories had more than doubled from that found in2017/18 with evidence of 251 active territories compared with 114 in 2017/18 and 38/39 in 2012.
•	Population expansion is most notable to the west (Tyndrum) and south, where expansion in the Forth catchment continues. Further expansion into the upper Forth and the Loch Lomond and Trossachs National Park is likely in the near term. No expansion was noted north of Pitlochry or east of Forfar.
•	Overall the population has expanded annually by between 17% and 30%, with the upper estimate considered more likely. This is a greater rate of increase than between 2012 and2017/18 (8-24%) suggesting that the population is in a phase of rapid expansion.
•	Newly established territories were evident in all areas and outnumbered locations where territories had been abandoned. Evidence of abandonment was found in a minority of locations across all areas.
Mitigation scheme
The Scottish Beaver Mitigation Scheme is continuing to support land managers experiencing negative beaver impacts through providing free advice and support for practical management directly by NatureScot staff or via external specialist advisors.
•	The number of active mitigation projects is now 68.
•	Due to Covid restrictions, site visits and the work of the technical sub groups slowed in 2020but we carried out 94 site visits, largely in the latter part of the year.
•	The operating budget for the mitigation scheme in the financial year 20210/21 was £91K,however, due to COVID related delays in some projects, the actual spend was approximately£40K.
A wider range of environmental measures are being explored through the Scottish Beaver Forum Technical Sub-groups with a view to developing field trails in situations that currently lack suitable mitigation approaches.
Species Licencing
Species licensing can permit further interventions where mitigation solutions are not available ordo not remove the risk of beaver impacts causing serious damage. This includes the removal of beaver dams, trapping and lethal control.
•	Seventeen new beaver licences were issued in 2020 in addition to the 45 issued in 2019; with a notable shift in the types of licences from those solely intended to prevent serious damage to agriculture (growing crops) to include five licences on public safety grounds(damage to infrastructure) and one forestry; five licences related to mitigation project.
•	The geographic spread of licences reflects the increased range of beavers, however, the focus of lethal control licences (for which there were six new licences in 2020) remains in areas of Prime Agricultural Land in the Isla, Tay and Earn sub-catchments.
•	In 2020 licence returns show that one third of licences were not used; 16 licences reported only having removed dams, six removed dams and carried out lethal control and 13 only carried out lethal control.
•	Fifty six dams were removed under 22 licences and 115 beavers were killed under 19licences (all on Prime Agricultural Land or in the case of one licence, on land assessed as having the properties of PAL).
•	No lethal control was reported in the Kit Dependency Period (KDP, 1 April to 16 August) with most control taking place in the autumn when beaver signs become more evident.
•	Thirty one beavers were trapped and moved to licensed enclosure projects in England following efforts to encourage licence holders to work with an experienced beaver ecologist to explore trapping in place of lethal control.
We have assessed the impact of licensed removals (both lethal control and trapping) in 2019 and 2020 on the conservation status of the species and have concluded that it continues to  improve. The Beaver Management Framework, whilst still in its early years and continuing to be adapted is considered to be providing the necessary tools to enable land managers to address serious land use conflicts via a combination of mitigation and species licensing whilst allowing the natural range and population to continue to expand.</t>
  </si>
  <si>
    <t>1) Descriptive longitudinal study
2) Analytical longitudinal study
3) Case study</t>
  </si>
  <si>
    <t>This study formed several parts: a survey of the beaver population status between October 2020 and March 2021, with comparisons to 2017/2018 and 2012 data 2)description of cost and maintenance associated with mitigation and management options 3) case study of a flow device and tree guard installation near Oxbow Lake 4) a summary of beaver licencing since from 1st January 2020 to 31st December 2020 and the impact of licenced removal of beavers on Favourable Conservation Status</t>
  </si>
  <si>
    <r>
      <t>2017</t>
    </r>
    <r>
      <rPr>
        <sz val="11"/>
        <color theme="1"/>
        <rFont val="Calibri"/>
        <family val="2"/>
      </rPr>
      <t>–May 2021</t>
    </r>
  </si>
  <si>
    <t>Scotland</t>
  </si>
  <si>
    <t>Forth and Tay catchments</t>
  </si>
  <si>
    <t>1) Tree guards
2) Tree paint
3) Pond levellers
4) Exclusion fencing
5) Trapping
6) Translocation
7) Culling</t>
  </si>
  <si>
    <t xml:space="preserve">1) Effect of trapping/culling on number of territories (small, medium, large scale effects)
2) Cost and maintenance of mitigation options
3) Effectiveness of flow devices based on a case study
4) Number of licences issued/licence returns in 2019 and 2020 for beaver control measures
5) Number of licences issues that resulted in dam removal, lethal control, or both
</t>
  </si>
  <si>
    <t xml:space="preserve">Effect of trapping/culling on number of territories (medium scale effects): 
Impact of licenced removal of beavers on Favourable Conservation Status
1) Relationship between rate of control and increase in number of territories, Pearson's correlation r (t; df; p value): 
- 2019 control rates: 0.732 (4.81; 20; &lt;0.001)
- 2019/2020 control rates: 0.678 (4.13; 20; &lt;0.001)
2) Relationship between rate of control (ln transformed) and increase in number of territories, Pearson's correlation r (t; p value): 
- 2019 control rates ln transformed: 0.675 (0.675; 4.10; &lt;0.001)
- 2019/2020 control rates ln transformed: 0.647 (3.80; 0.001)
</t>
  </si>
  <si>
    <r>
      <rPr>
        <sz val="11"/>
        <color rgb="FF000000"/>
        <rFont val="Calibri"/>
        <family val="2"/>
      </rPr>
      <t>Cost and maintenance of mitigation options*: 
1) Cost of weld mesh to protect 10 trees with an average diameter of 50 cm, GBP: 90
2) Number of tree guards erected by one person in an hour, n: 5–</t>
    </r>
    <r>
      <rPr>
        <sz val="12.1"/>
        <color rgb="FF000000"/>
        <rFont val="Calibri"/>
        <family val="2"/>
      </rPr>
      <t xml:space="preserve">6
3) Cost of WOBRA tree paint to protect 2 trees with an average diameter of 50 cm, GBP: 120
</t>
    </r>
    <r>
      <rPr>
        <sz val="11"/>
        <color rgb="FF000000"/>
        <rFont val="Calibri"/>
        <family val="2"/>
      </rPr>
      <t xml:space="preserve">4) Number of trees painted by one person in an hour, n: 2
5) Material cost for flow devices per site, GBP: 400
6) Total cost of installation per flow device, GBP: 1,220
7) Cost of exclusion fencing per m, GBP: 24–27
*The source of these data, and how they were calculated, is unclear. 
Licencing:
1) Number of licences issued in 2019 and 2020, n: 
- 2019: 45
- 2020: 17
2) Number of licences issued in 2019 that were renewed in 2020, n/N: 44/45
3) Number of licences issued in 2020 in relation to impacts on public infrastructure requiring dam modification or removal or flow device installation, n: 
- Roads: 2
- Culverts: 1
- Rail culverts: 1
- National cycle route: 1
- Forestry operations: 1
4) Number of licences issued in 2020 in relation to mitigation works, n: 
- Flow devices: 3
- Fencing and grilles: 2
5) Number of licences issued in 2020 in relation dam removal or modification or lethal control, n: 
- Dam removal or modification: 11
- Lethal control: 6
6) Number of licence returns received, n: 52
7) Number of licences revoked for failure to submit an annual return, n: 6
8) Proportion of licence returns reproted having taken some action in 2020, n (%): 35 (67)
9) Actions reproted in licence returns, n: 
- Dam removal/modification: 16 
- Dam removal/modification and lethal control: 6
- Lethal control: 13
10) Number of dams removed or modified in 2020, n: 56
11) Number of beavers killed in 2020, n: 115*
12) Number of beavers killed in the 9 months post-EPS protection in 2019, n: 87*
*No lethal control was carried out in the Kit Dependency Period. 
13) Number of licence holders that indicated willingness to try trapping as an alternative to lethal control, n (%): 35 (77)
14) Number of beavers trapped in 2020, n: 
- At 10 properties where lethal control was permitted: 18
- At 3 locations where lethal control was not permitted: 14
15) Number of trapped beavers that were translocated to licenced projects in England, n: 31
16) Number of trapped beavers that were released locally, n: 1
</t>
    </r>
  </si>
  <si>
    <t>Cost and maintenance of mitigation options: 
1) Experience to date suggests that flow devices do require some adjustment to get the levels of flow that allow water to drain from the system without promoting further beaver activity and in some situations they have required maintenance works.
Case study: 
1) The flow device required maintenance in May after a bend developed at the joint in one pipe, leading to a higher outflow level and consequent raised water level. This was straightened easily and no other issues with it have been reported to date.
2) The flow device has been successful in allowing a steady flow of water out of the system however it should be noted that there is a longer lag time for water exiting the system meaning levels are understood to be staying higher for longer.
Effect of trapping/culling on number of territories (small scale effects): 
1) No beavers were trapped in 2020 at a territory identified in 17/18 that was not identified as a territory in 20/21. Hence the majority of beavers were not shot or trapped at territories that later disappeared. 
2) the 2020-2021 survey may not have identified recent territory loss from animals shot in 2020, especially the season from Aug-Dec when 82 animals were shot. A follow-up check of a subset of 2020-2021 territories that experienced control in late 2020 will be carried out as part of ongoing monitoring of the impacts of licensing control. 
3) Lethal control and trapping may have stopped the establishment of nine territories over both years.
4) In Tayside, removal rates exceed 25% in several stream sections without a visible impact on the population. 
5) Intensity of control has the potential to impact on the local population. 
Effect of trapping/culling on number of territories (mediumscale effects): 
1) Between the two surveys the number of territories on stream sections increase by a mean of 2.6x and no stream section showed a decline in territory numbers. 
2) There is no clear relationship between numbers trapped or shot in either 2019 or both years, and the change in territory numbers in the stream section.
3) The increased in territories did show a positive relationship with the rate of control (the numbers shot or trapped per territory per year.
Effect of trapping/culling on number of territories (large scale effects): 
1) No clear pattern was visible for changes in territory number in relation to beaver control activity across the four sub-catchments.</t>
  </si>
  <si>
    <t>1) Number of territories with beaver trapping and culling in 2017/18 and 2020/21 surveys</t>
  </si>
  <si>
    <t>Tree protection mechanisms are relatively inexpensive/ unit but flow devices and exclusion fencing are more costly due to material costs and the need to continue to manage them after installation. For the most part, licenses are returned as required annually, indicating compliance to the licensing regime. Licenses are most commonly used for dam removal or modification and lethal control. Licenced control was effective in preventing the establishment of up to nine territories 2020-2021. However, licenced control occurred alongside a significant increase in the number of territories (P&lt;0.001) 2020-2021, suggesting that licenced control does not impact on the favourable conservation status of beavers at the population scale. Exact population effects are unclear.</t>
  </si>
  <si>
    <t xml:space="preserve">Mikulka, O. Adamec, Z. Kamler, J. Homolka, M. Drimaj, J. Plhal R. and Petr, P. </t>
  </si>
  <si>
    <t>Using deciduous softwoods to protect commercial forest stands against damage by Eurasian beaver (Castor fiber L.)</t>
  </si>
  <si>
    <t>Forest Ecology and Management</t>
  </si>
  <si>
    <t>10.1016/j.foreco.2022.120328</t>
  </si>
  <si>
    <t>This study focuses on factors that affect tree species selection by Eurasian beavers in commercial and close-to-nature forests, with the aim of identifying practical proposals for protecting target commercial tree species while still maintaining high numbers of beavers. In forests dominated by commercial tree species, the food of beavers mainly comprises oak (Quercus spp.) and ash (Fraxinus spp.). Deciduous softwoods such as willow (Salix spp.), which are rarely subjected to forest management, tend to be preferred by beavers over commercial species. As such, they have the potential to act as a 'distracting' species, reducing pressure on those species important in forestry. In this paper, we illustrate specific examples where damage to commercial species has been reduced by softwood presence, and suggest potential parameters for softwood buffer zones, based on those known to affect browsing by beavers, i.e. water distance, tree species composition and tree diameter. Overall, our results suggest that damage to Central European commercial forest stands can be reduced by growing dense softwood stands (min. density 0.3 ha per beaver territory) at a distance of 10-20 m from the water's edge.</t>
  </si>
  <si>
    <t xml:space="preserve">To address the folowing hypotheses: 
1) Comparison of average stand variables in damaged and undamaged stands, including number of species, mean diameter and stand density
2) Probability that a species will be the most damaged in a stand, depending on the structure of the stand, including proportion of trees, age, density and commercial vs. close-to-nature
3) Mean damage distance from the river, depending on the proportion of woody plants and commercial vs. close-to-nature
The study also assessed tree species selection in forests with differing proportions of deciduous softwood species, which deciduous softwoods are preferred over commercial tree species and whether presence of deciduous softwoods could provide full protection to commercial species. Finally, the study will suggest the optimal buffer zone of willow planting
(including the area needed to provide suitable biomass, suitable buffer zone width and sapling spacing) that would satisfy the beaver population and prevent its incursion into commercial stands. </t>
  </si>
  <si>
    <t>Analytical cross-sectional study</t>
  </si>
  <si>
    <t xml:space="preserve">The study examined damage to trees at a close-to-nature plot and a commerical plot. The study used GLM to assess whether a buffer of softwood trees can reduce damage to commercially important hardwood species. </t>
  </si>
  <si>
    <r>
      <t>February</t>
    </r>
    <r>
      <rPr>
        <sz val="11"/>
        <color theme="1"/>
        <rFont val="Calibri"/>
        <family val="2"/>
      </rPr>
      <t>–April 2017</t>
    </r>
  </si>
  <si>
    <t>Czech Republic</t>
  </si>
  <si>
    <t xml:space="preserve">Two lowland floodplain forests: one close-to-nature and the other a commercial forest. The close-to-nature forest is situated in the Litovelske Pomoraví protected area. The commercial forest is situated in Tvrdonice. </t>
  </si>
  <si>
    <t>Softwood buffer zone</t>
  </si>
  <si>
    <t>The study examined whether softwood tree species could be used as a buffer to protect commercial hardwood plantations from damage by beavers</t>
  </si>
  <si>
    <t>1) Goodness of fit characteristics for a probability model predicting the likelihood that a given species will be the dominant species damaged in a forest stand
2) Mean damage distance at stands with with a softwood buffer
3) Goodness of fit characteristics for a probability model predicting tree damage distance in stands with a buffer zone by explanatory variable
4) Preference of tree species in close-to-nature and commercial forest stands
5) Comparison of selected variables (diversity, mean diameter, stand density, basal area of undergrowth, composition of softwood, composition of light hardwood, and composition of hardwood) in damaged and undamaged plots in forest stands</t>
  </si>
  <si>
    <t>1) Goodness of fit characteristics for a probability model predicting the likelihood that a given species will be the dominant species damaged in a forest stand, GLM ꭓ2 test (df; p value); pseudo R2; AIC [explanatory variables]:
- Oak: 117.4 (5; &lt;0.0001); 39.53; 189.08 [damage distance, composition of softwood, composition of light hardwood, oak dominant in the stand, commercial forest locality]
- Ash: 30.1 (5; &lt;0.0001); 28.98; 85.74 [damage distance, stand density, basal area of undergrowth, ash dominant in the stand, commercial forest locality]
- Willow: 78.7 (3; &lt;0.0001); 68.87; 43.56 [basal area of undergrowth, willow dominant in the stand, commercial forest locality]
- Poplar: 166.3 (5; &lt;0.0001); 81.35; 50.13 [stand density, basal area of undergrowth, composition of softwood, poplar dominant in the stand, commercial forest locality]
- Field maple: 76.2 (4; &lt;0.0001); 82.50; 62.66 [damage distance, stand diversity, basal area of undergrowth, composition of softwood, field maple dominant in the stand]
2) Mean damage distance at stands with the following buffer species, m: 
- Willow, poplar: 7.64
- Field maple, hazel, hawthorn, dogwood: 13.63
- All buffer species: 8.92
3) Goodness of fit characteristics for a probability model predicting tree damage distance in stands with a buffer zone by explanatory variable, GLM F test (df; p value); pseudo R2; AIC
- Species: 405.42 (1; &lt;0.0001); 22.19; 7952.22
- Type of buffer: 36.60 (3; &lt;0.0001); 28.20; 7870.32
- Locality: 21.29 (1; &lt;0.0001); 29.36; 7854.47
- Species: type of buffer: 17.35 (3; &lt;0.0001); 32.21; 7815.61
4) Preference of tree species in close-to-nature and commercial forest stands, index of electivity: 
- Close-to-nature: 
   - Quercus spp.: 0.12
   - Fraxinus spp.: -0.72
   - Salix spp.: 0.38
   - Tilia cordata: -0.74
   - Populus spp.: 0.09
   - Acer pseudoplatanus: 0.24
   - Alnus glutinosa: -0.53
   - Prunus padus: -0.23
   - Ulmus laevis: 0.11
   - Sambucus nigra: 0.02
   - Betula pendula: 0.33
- Commercial: 
   - Quercus spp.: -0.01
   - Fraxinus spp.: -0.32
   - Salix spp.: 0.17
   - Populus spp.: 0.38
   - Alnus glutinosa: 0.26
   - Acer campestre: 0.12
   - Acer platanoides: 0.57
5) Mean species diversity in damaged and undamaged stands, n species: 
- Damaged: 10.18
- Undamaged: 5.75
6) Comparison of species diversity in damaged and undamaged stands, t test (df; p value): 8.4444 (108; &lt;0.0001)
7) Mean tree diameter in damaged and undamaged stands, cm: 
- Damaged: 6.56
- Undamaged: 9.6
8) Comparison of tree diameter in damaged and undamaged stands, t test (df; p value): -3.1165 (98; 0.0024)
9) Mean stand density in damaged and undamaged stands, trees/ha: 
- Damaged: 7682.55
- Undamaged: 5586.67
10) Comparison of stand density in damaged and undamaged stands, t test (df; p value): 2.3084 (65; 0.0241)
11) Mean basal area of undergrowth in damaged and undamaged stands, m2/ha: 
- Damaged: 4.84
- Undamaged: 1.02
12) Comparison of basal area of undergrowth in damaged and undamaged stands, t test (df; p value): 5.3773 (51; &lt;0.0001)
13) Composition of wood types in damaged and undamaged stands, %: 
- Softwood: 
   - Damaged: 24.98
   - Undamaged: 22.08
- Light hardwood: 
   - Damaged: 11.76
   - Undamaged: 12.73
- Hardwood: 
   - Damaged: 63.26
   - Undamaged: 65.19
14) Comparison of wood composition in damaged and undamaged stands, t test (df; p value): 
- Softwood: 0.5795 (108; 0.5635)
- Light hardwood: -0.2768 (103; 0.7825)
- Hardwood: -0.323 (108; 0.7473)</t>
  </si>
  <si>
    <t xml:space="preserve">1) Parameters estimated for the probability model predicting that a given species will be the dominant species damaged in a forest stand (table 4). 
2) Proportion of each tree species available and damaged in close-to-nature and commercial forest stands (48 species; table 1). 
</t>
  </si>
  <si>
    <t>In this study, the researchers provided a summary of the feeding behaviour (i.e. tree selection) of Eurasian beavers in two Czech commercial and close-to-nature forests. In commercial forests, beavers show a clear preference for deciduous softwoods (especially willow and poplar) when both softwoods and hardwoods are available; however, where softwoods are scarce or absent, beavers concentrate on commercial tree species such as oak and ash. Extent of damage to commercial species was dependant on stand density, proportion of deciduous softwoods, presence of young undergrowth, species dominance and extent of softwood from the riverbank. Overall, our results show that provision of dense 10–20 m wide softwood buffer zones along the riverbank has high potential to reduce damage to commercial stands. In doing so, they also provide numerous additional environmental benefits. Based on the data gathered in this and previous studies, we provide recommendations for optimal buffer area, width and length, such that they fulfil both the beaver’s requirements for food and biomass and provide maximum protection to commercial species.</t>
  </si>
  <si>
    <t xml:space="preserve">The probability of oak damage was lower at stands with higher proportion of softwoods (willow and poplar) and light hardwoods (hazel and alder), suggesting that softwoods, such as willow, may be used as a buffer between beavers and hardwood plantations. There was more beaver damage to commercial hardwood plantations which had higher species diversity, smaller tree diameter, higher tree density, and more young undergrowth (p&lt;0.0001). Composition of softwood, composition of light hardwood,  and composition of hardwood did not have a significant effect on damage incurred (p&gt;0.05). </t>
  </si>
  <si>
    <t>Brazier, R.E., Elliott, M., Andison, E., Auster, R.E., Bridgewater, S., Burgess, P., Chant, J., Graham, H., Knott, E., Puttock, A.K., Sansum, P., Vowles, A.,</t>
  </si>
  <si>
    <t>River Otter Beaver Trial: Science and Evidence Report</t>
  </si>
  <si>
    <t>The River Otter Beaver Trial is a 5-year trial reintroduction of Eurasian beavers, Castor fiber, into the wild in south east Devon. It began with two family groups of beavers in 2015 which have now bred and dispersed throughout the catchment. The Science and Evidence Forum have overseen a detailed research programme, the findings of which are summarised within this report.</t>
  </si>
  <si>
    <t xml:space="preserve">To summarise the findings of the 5-year research programme conducted by the River Otter Beaver Trail Science and Evidence Forum. </t>
  </si>
  <si>
    <t>Case series</t>
  </si>
  <si>
    <t xml:space="preserve">Mixture of methods, incuding field sign surveys, hydrological monitoring, ecological transect surveys, and qualitative social science research, used to assess the positive and negative impacts of beavers on the River Otter catchment across the five year trial period. </t>
  </si>
  <si>
    <t>2015-2020</t>
  </si>
  <si>
    <t>England</t>
  </si>
  <si>
    <t>River Otter</t>
  </si>
  <si>
    <t xml:space="preserve">Mixed (tree protection, dam notching, flow devices, pre-emptive tree removal, and others)
</t>
  </si>
  <si>
    <t>N/R except for #1 and #2
1) Method of tree protection, n:
- Sandy paint or SBR mix: 33
- Galvanised weld mesh: 33
Case studies: 
2) Case study 1: flow devices</t>
  </si>
  <si>
    <t xml:space="preserve">5 years from the start of management to the end of beaver trial. </t>
  </si>
  <si>
    <t>1) Number of complaints recorded regarding impact on trees over five year trial period
2) Time taken to remove all trees felled onto public footpaths 2015-2019
3) Time taken to remove all trees gnawed by beavers and which could create a risk to electricty or telecommunications infrastructure 2015-2019
4) Time taken to mitigate and manage beaver impacts by different stakeholder groups</t>
  </si>
  <si>
    <t xml:space="preserve">1) Number of complaints recorded regarding beaver impact on trees over five year trial period: 10.
* Feeding signs recorded on trees on 2,356 occasions during annual surveys. Relatively small proportion of complaints: feeding signs believed to be due to pre-emptive and responsive actions by ROBT, who took a rapid assessment of potential effects and necessary management actions immediately after feeding signs were detected on larger or significant trees (i.e. near human infrastructure). </t>
  </si>
  <si>
    <t xml:space="preserve"> </t>
  </si>
  <si>
    <t>1) Time taken to remove all trees (n=3) felled onto public footpaths 2015-2019, days: 1
2) Time taken to remove all trees (n=2) gnawed by beavers and which could create a risk to electricty or telecommunications infrastructure 2015-2019, days: &lt;2
3) Time taken to mitigate and manage beaver impacts by different stakeholder groups 2015-2020:
- Devon Wildlife Trust: 1.5 FTE staff/ yr
- Clinton Devon Estates: 26 days across all 5 years
- Public volunteers: &gt; 5.5 days across all 5 years
- University of Exeter researchers: 3.25 FTE/ year for the first four and a half years, 4.25 FTE for the last six months</t>
  </si>
  <si>
    <t>Case study 1: 
- A flow device, costing £500, was installed. 
- This reduced the flooded upstream of the beaver dam from 0.89 ha to 0.054 ha. 
- The beaver activity at this location declined significantly [following installation of the flow device]. 
- It is thought that the beavers moved and began damming in another location 200 m downstream, possibly in response to the installation of the device.
- In Autumn 2018, a new dam was constructed 20 m downstream of the piped dam. 
- At this point staff at the college were content to retain the beavers, and this allowed the wetland habitat to become extensive, with 0.57 ha of open water created and ca. 0.5 ha of wet grassland habitats.</t>
  </si>
  <si>
    <t xml:space="preserve">1) The relatively few number of problems was due to proactive and responsive mitigation and management. 
2) Stakeholder confidence in management solutions leads to less beaver impacts, as tolerance is higher and less impacts are perceived as problematic and therefore notable.  </t>
  </si>
  <si>
    <t xml:space="preserve">Qualitative data suggests that pre-emptive and responsive actions by the ROBT to manage beaver impacts led to a relatively low number of complaints. The study found that stakeholder confidence in management solutions leads to less beaver impacts, as tolerance is higher and less impacts are perceived as problematic and therefore notable. The ROBT suggests several FTE is needed to facilitate a successful beaver management regime. </t>
  </si>
  <si>
    <t xml:space="preserve">Bos, D. Dijkstra, V. &amp; de Jonge, C. </t>
  </si>
  <si>
    <t>Ecological working protocol beaver excavation railway embankment Taarlo</t>
  </si>
  <si>
    <t>1) To provide factual information on beaver presence in the study area and the suitability of the area for beavers.
2) To conduct a risk inventory and assessment on this basis.
3) To advise on the most appropriate measure(s) to prevent the recurrence of incidents of burrowing on site.</t>
  </si>
  <si>
    <t>Case study</t>
  </si>
  <si>
    <t xml:space="preserve">This report documents a case of beaver(s) burrowing under a railroad track, flooding a culvert, and building dams near a railway in the Netherlands. </t>
  </si>
  <si>
    <r>
      <t>August 2021</t>
    </r>
    <r>
      <rPr>
        <sz val="11"/>
        <color theme="1"/>
        <rFont val="Calibri"/>
        <family val="2"/>
      </rPr>
      <t>–November 2021</t>
    </r>
  </si>
  <si>
    <t>Netherlands</t>
  </si>
  <si>
    <t>Immediate vicinity of a railroad embankment on the Assen-Groningen section (near Taarlo, km 56)</t>
  </si>
  <si>
    <t>1) Monitoring
2) Infilling burrows
3) Lowering of dam
4) Dam removal
5) Repair of subsidence
6) Trench dug in bank walls</t>
  </si>
  <si>
    <t xml:space="preserve">1) Cameras were set up near the beaver dam and along the waterway, near a culvert and in places with many tracks; visual monitoring was conducted at the site
2) The observed burrow was excavated and backfilled.
3) The dam was initially lowered and then fully removed.
4) Repair work was conducted on three subsidence sites.
5) A trench was dug on the bank walls to lower the water level and discourage beaver from staying. </t>
  </si>
  <si>
    <t>Unclear</t>
  </si>
  <si>
    <t xml:space="preserve">1) Qualitative summary of the effectiveness of monitoring and dam lowering/removal. </t>
  </si>
  <si>
    <t>1) After lowering the dam, beavers consistently rebuilt it.
2) After removing the dam, beavers did not rebuild the dam.
3) Monitoring of the site successfully captured the presence of the beaver on three nights in October 2021. On the images from these cameras, beaver presence was detected only on the night of Oct. 13m(all-night activity), Oct. 16 and Oct. 21 (sporadic activity). Then follows a period when the beaver is not seen on camera and no fresh tracks are found on visual inspection (Nov. 8 &amp; 17) either.</t>
  </si>
  <si>
    <t xml:space="preserve">1) The authors provide theoretical solutions to the beaver conflict, along with expected efficiency of the mitigation measures. </t>
  </si>
  <si>
    <t xml:space="preserve">Dam modification was unsuccessful at the study site, but dam removal was successful. Monitoring via camera traps and visual observations was partially successful. </t>
  </si>
  <si>
    <t xml:space="preserve">Januszewicz, M. Misiukiewicz, W. Janiszewski P. and Folborski, J. </t>
  </si>
  <si>
    <t>Methodological requirements for identifying lodges colonized by European beavers Castor fiber L. with the use of thermal imaging technology - preliminary results</t>
  </si>
  <si>
    <t>Polish Journal of Natural Sciences</t>
  </si>
  <si>
    <t>33(1):7-16</t>
  </si>
  <si>
    <t>The presence of colonized beaver lodges in a given area may be difficult to confirm during European beaver population surveys. The existing inventory methods do not provide unquestionable results. To avoid survey errors in the future, this study was undertaken to determine whether thermal imaging could be used to confirm the presence of beaver settlements in the analysed area. The number of beaver colonies estimated using a traditional method that involves the identification of beaver tracks and a method based on an analysis of infrared measurements was different. It was found that thermography could be a useful tool for determining the presence of active beaver colonies, but its effectiveness is dependent upon a number of methodological considerations.</t>
  </si>
  <si>
    <t>To evaluate the applicability of the thermal imaging technology in confirming habitat colonisation by the European beaver.</t>
  </si>
  <si>
    <t>Researcher conducted surveys of beaver lodges in Wigry National Park and performed measurements with a thermographic camera to confirm colonisation status of the sites.</t>
  </si>
  <si>
    <r>
      <t>15 November 2014</t>
    </r>
    <r>
      <rPr>
        <sz val="11"/>
        <color theme="1"/>
        <rFont val="Calibri"/>
        <family val="2"/>
      </rPr>
      <t>–</t>
    </r>
    <r>
      <rPr>
        <sz val="12.1"/>
        <color theme="1"/>
        <rFont val="Calibri"/>
        <family val="2"/>
      </rPr>
      <t>15 February 2015</t>
    </r>
  </si>
  <si>
    <t>Wigry National Park, north-eastern Poland</t>
  </si>
  <si>
    <t>Thermal imaging</t>
  </si>
  <si>
    <t>ThermoPro TP8 thermographic camera. Thermal sensitivity of 0.08°C to 30°C and temperature range of -20°C to +800°C</t>
  </si>
  <si>
    <t>1) Number of beaver lodges, burrows, and dens classified as inhabited or uninhabited by traditional survey methods (presence of winter food stores, incisions in trees, etc) and using thermal imaging
2) Description of best and worst conditions for use of the thermal imaging camera</t>
  </si>
  <si>
    <t>1) Number of beaver lodges, burrows, and dens classified as inhabited or uninhabited by traditional survey methods (presence of winter food stores, incisions in trees, etc), n: 
- Inhabited: 29
- Uninhabited: 11
2) Number of beaver lodges, burrows, and dens classified as inhabited or uninhabited by thermal imaging, n: 
- Inhabited: 22
- Uninhabited: 18
3) Number of beaver lodges, burrows, and dens classified as inhabited or uninhabited by analysis of thermal imaging in the Guide IR Analyzer (v. 2010-04-05) program, n:
- Inhabited: 34
- Uninhabited: 6</t>
  </si>
  <si>
    <t xml:space="preserve">The results of this study support the formulation of the following methodological recommendations for surveying active beaver sites with the use of thermal imaging technology: 
1. Thermographic measurements should not be performed under the following weather conditions: 
- absence of snow cover, 
- sunny days, 
- falling snow, 
- ambient temperature above -2°C, 
- wind speed higher than 4 m s-1. 
2. Thermographic measurements produce the most reliable results when performed under the following conditions: 
- ambient temperature below -5°C, 
- beaver lodges are completely covered with snow, 
- measurements are performed not earlier than two days after the last snow fall, 
- fully overcast skies, 
- measurements are conducted in the afternoon, 
- windless weather. </t>
  </si>
  <si>
    <t>The effectiveness of thermographic measurements in surveys of active beaver sites is largely determined by the applied research method and the researchers’ ability to correctly interpret the results. The use of thermographic cameras can be fraught with problems due to the limitations posed by variable weather conditions and the hour of measurement. For this reason, thermographic cameras do not appear to be highly useful in beaver surveys. However, they can be used in individual cases to confirm the presence of animals in the analyzed sites. 
Findings indicate that thermographic cameras can be used as an auxiliary tool during traditional surveys of active beaver sites, but they should not constitute the only method of measurement during such surveys.</t>
  </si>
  <si>
    <t xml:space="preserve">Thermal imaging has comparable levels of effectiveness in detecting beavers to traditional survey methods but is largely unsuitable for beaver surveying due to significant weather condition limitations and impracticable time resource intensity.  </t>
  </si>
  <si>
    <t xml:space="preserve">Auster, R. E. Puttock, A. K. Barr, S. W. and Brazier, R. E. </t>
  </si>
  <si>
    <t>Learning to live with reintroduced species: beaver management groups are an adaptive process</t>
  </si>
  <si>
    <t>Restoration Ecology</t>
  </si>
  <si>
    <t>10.1111/rec.13899</t>
  </si>
  <si>
    <t>In anthropogenic landscapes, wildlife reintroductions are likely to result in interactions between people and reintroduced species. People living in the vicinity may have little familiarity with the reintroduced species or associated management, so will need to learn to live with the species in a new state of “Renewed Coexistence.” In England, Eurasian beavers (Castor fiber) are being reintroduced and U.K. Government agencies are currently considering their national approach to reintroduction and management. Early indications are this will include requirement for “Beaver Management Groups” (BMGs) to engage with local stakeholders. This policy paper reports on qualitative research that captured lessons from the governance of two existing BMGs in Devon (south-west England), drawing on both a prior study and new interview data. Through the analysis, we identified that BMGs are not a fixed structure, but an adaptive process. This consists of three stages (Formation, Functioning, and Future?), influenced by resource availability and national policy direction. We argue that, where they are used, Species-specific Management Groups could provide a “front line” for the integration of reintroduced species into modern landscapes, but their role or remit could be scaled back over time and integrated into existing structures or partnerships to reduce pressure on limited resources, as knowledge of reintroduced species (such as beaver) grows and its presence becomes “normalized.” There must be sufficient flexibility in forthcoming policy to minimize constraint on the adaptive nature of BMGs and similar groups for other reintroduced species, if they are to facilitate a sustainable coexistence. © 2023 The Authors. Restoration Ecology published by Wiley Periodicals LLC on behalf of Society for Ecological Restoration.</t>
  </si>
  <si>
    <t>The researchers interviewed 10 members of a beaver management group on their experiences with the group</t>
  </si>
  <si>
    <t>January and March 2022</t>
  </si>
  <si>
    <t>River Tamar catchment</t>
  </si>
  <si>
    <t>Beaver management group</t>
  </si>
  <si>
    <t>The study interviewed members of a beaver management group</t>
  </si>
  <si>
    <t>1) Interview results</t>
  </si>
  <si>
    <t>The study reported short extracts from interviews. Full interview results were not provided. A summary of the study conclusions is provided in column AU.</t>
  </si>
  <si>
    <t xml:space="preserve">Beaver management groups may be one possible route toward renewing coexistence with beavers. At the time of writing, they appear to be part of the U.K. Government’s favoured approach for beavers in England. Researchers argue they cannot be a fixed outcome; beaver management groups are a dynamic process that must have the capacity to adapt to changing circumstances. Species-specific Management Groups could be beneficial in reintroductions by providing a moving “front line” for involving local actors and familiarising them with reintroduced species and management actions as the species re-establishes. For there to be a space in which groups can operate, there must be flex in forthcoming policy to ensure they are effective and able to adapt during the period of species integration. 
Management Groups for reintroduced species are resource intensive. Resource limitations could reduce effectiveness, particularly as populations of reintroduced species grow. In this case, beaver management groups in England may become unsustainable to maintain long term as beavers colonise multiple catchments. This said, as people learn to live with reintroduced species, the need for Species-specific Management Groups may reduce and their role could be scaled back over time. As beavers or other species become ever more familiar, day-to-day management—to maximise benefits and minimise conflicts—could be integrated into existing bodies, organisations, groups, or structures. The researchers suggest this is an important consideration if the species is to be as one which is “wild” rather than “reintroduced,” resulting in less resource-intensive governance for coexistence in future. </t>
  </si>
  <si>
    <t>Qualitative data suggests that beaver management groups (BMGs) help facilitate renewed coexistence between beavers and humans where BMGs have adequate resources to be flexible and adapt to catchment specific needs.</t>
  </si>
  <si>
    <t xml:space="preserve">Auster, R. E. Barr, S. W. and Brazier, R. E. </t>
  </si>
  <si>
    <t>Improving engagement in managing reintroduction conflicts: learning from beaver reintroduction</t>
  </si>
  <si>
    <t>Journal of Environmental Planning and Management</t>
  </si>
  <si>
    <t>64(10):1713-1734</t>
  </si>
  <si>
    <t>10.1080/09640568.2020.1837089</t>
  </si>
  <si>
    <t>Social factors hold implications for the success or failure of wildlife reintroductions. Potential conflict issues may prevent projects from proceeding or succeeding. The manner in which wildlife managers engage with affected people in conflict scenarios may prevent or contribute toward conflict escalation, so an understanding of how to improve engagement is required. We conducted interviews with individuals who reported conflicts with beavers (Castor fiber) within the case study of a reintroduction trial in England, called the ‘River Otter Beaver Trial’. Using a qualitative thematic analysis, we identified five themes to be considered when engaging with affected people in beaver reintroduction conflicts: (1) Proactive Engagement or a Fast Response; (2) Appropriate Communication; (3) Shared Decision-Making; (4) Sense that Humans are Responsible for Conflicts with Reintroduced Species; (5) A Need for Certainty. We conclude that engagement with affected individuals will likely be improved, with reduced conflict potential, where these themes are addressed. © 2020 The Author(s). Published by Informa UK Limited, trading as Taylor &amp; Francis Group.</t>
  </si>
  <si>
    <t>To identify and understand key themes (or concepts) pertaining to engagement, the relationships between the themes, and the implications for improving engagement in beaver reintroduction conflict scenarios</t>
  </si>
  <si>
    <t>The researchers interviewed 13 stakeholders of the River Otter Beaver Trial</t>
  </si>
  <si>
    <r>
      <t>January 2018</t>
    </r>
    <r>
      <rPr>
        <sz val="11"/>
        <color theme="1"/>
        <rFont val="Calibri"/>
        <family val="2"/>
      </rPr>
      <t>–</t>
    </r>
    <r>
      <rPr>
        <sz val="11"/>
        <color theme="1"/>
        <rFont val="Calibri"/>
        <family val="2"/>
        <scheme val="minor"/>
      </rPr>
      <t>December 2019</t>
    </r>
  </si>
  <si>
    <t>1) The study reported short extracts from interviews. Full interview results were not provided. A summary of the study conclusions is provided in column AN.
2) The following themes were identified, which contribute toward improved engagement in reintroduction conflict management: (1) Proactive Engagement or a Fast Response; (2) Appropriate Communication; (3) Shared Decision-Making; (4) Sense that Humans are Responsible for Conflicts with Reintroduced Species; (5) A Need for Certainty. The following conflicts were reported: 
- Dam in watercourse between four neighbouring properties.
- Respondent reported removing dam once, which the beavers subsequently rebuilt.
- Dam in stream which runs through respondents’ property.
- Respondents reported removing the dam a few times, with the beavers having rebuilt it.
- Felled wisteria of sentimental value.
- Felled Bramley apple tree in orchard.
- Felled willow tree of sentimental value.
- Wetting of fields used for a spring calving dairy herd by damming, close to the milking parlour.
- Flooded arable land behind a beaver dam.
- Waterlogged cattle crossing.
- Felled poplar trees, with one falling onto fence.
- Waterlogged fence-line.
- Gnawing of trees on neighbouring land.
- Tenant farmers’ ram fell in collapsed beaver burrow.</t>
  </si>
  <si>
    <t>The researchers identified five themes of engagement in management responses to human-beaver conflict and made observations regarding these themes that, if followed, may positively influence responses to beaver reintroduction amongst affected individuals. This is vital for where affected people view engagement by wildlife managers positively there is likely to be greater trust in management authorities and less risk of conflict escalation. The themes, identified as a direct result of engagement with people who reported conflicts with beavers (Figure 1), are informative for engaging with local people in a variety of reintroduction conflict contexts. It is recommended that continued case study research to test the prevalence of our key themes in further reintroductions of both beaver and other species.</t>
  </si>
  <si>
    <t>Qualitative data suggests that proactive/ prompt engagement, appropriate communication, shared decision-making, accountable management authorities, and the provision of certainty to stakeholders increases trust in management authorities, decreases the risk of conflict escalation, and makes individuals more likely to respond positively to species reintroduction.</t>
  </si>
  <si>
    <t xml:space="preserve">Pașca, C. Ionescu, G. Popa, M. Ionescu, O. and Ionescu, D. T. </t>
  </si>
  <si>
    <t>Aspects regarding water level fluctuation influence on European beaver (Castor fiber) eco-ethology - case study</t>
  </si>
  <si>
    <t>Beaver life is inextricably linked to the water presence as the main limiting factor and its characteristics. The present case study sought to surprise beaver behaviour during June-August 2010 (a very instable rainy period), on a small tributary of Râul Negru River. Over 100 hours of direct observations were performed, in different time slots, weather and hydrological conditions, to capture beaver reaction. We used modern equipment adapted to the conditions of observation of beaver life (night vision, snake camera, photo trapping camera, projectors, etc.). Following these observations we could conclude: - Temporary water level fluctuations leads beavers to change their resting and feeding place inside the lodge; - During high floods beavers leave their den and make temporary shelters above ground. This period is very stressful; - Wide water level fluctuations could cause dam destroying and burrow collapse, which involves leaving them and digging other shelters in the same area, or leaving this area; - In flood periods beavers can be more gregarious and less disturbed by human presence.</t>
  </si>
  <si>
    <r>
      <t>To observe beaver behaviour during a very instable rainy period (June</t>
    </r>
    <r>
      <rPr>
        <sz val="11"/>
        <color theme="1"/>
        <rFont val="Calibri"/>
        <family val="2"/>
      </rPr>
      <t>–August 2010), on a small tributary of Raul Negru</t>
    </r>
  </si>
  <si>
    <t xml:space="preserve">The study observed beaver behaviour during rainy periods </t>
  </si>
  <si>
    <t>June–August 2010</t>
  </si>
  <si>
    <t>Romania</t>
  </si>
  <si>
    <t>Covasna County</t>
  </si>
  <si>
    <t>Raul Negru River, Covasna County, Romania</t>
  </si>
  <si>
    <t>Water level fluctuation</t>
  </si>
  <si>
    <t>Qualitative comments</t>
  </si>
  <si>
    <t xml:space="preserve">1) For times it happens that water level was so high that forced beaver to stay outside the lodge, because it was full of water. In this period the studied beaver  made temporary bedding near its lodge, in high grass. Beavers were stressed when out of their lodge in daylight. 
2) Researchers observed that during flood periods beavers can concentrate in certain areas without disturbing each other. During high floods researchers observed a more gregarious behaviour, three beaver from different areas in the same place, without disturbing each other. </t>
  </si>
  <si>
    <t>1) Temporary water level fluctuations leads beavers to change their resting and feeding place inside the lodge.
2) During high floods beavers leave their den and make temporary shelters above ground. This period is very stressful.
3) Wide water level fluctuations could cause dam destroying and burrow collapse, which involves leaving them and digging other shelters in the same area, or leaving this area.
4) In flood periods beavers can be more gregarious and less disturbed by human presence.</t>
  </si>
  <si>
    <t xml:space="preserve">Temporary water level fluctuations can force beavers to leave their lodges and make temporary resting and feeding shelters above ground. This period is very stressful for beavers and causes them to exhibit exceptional behaviours, such as co-habiting with other family groups and tolerating unusual levels of human presence. </t>
  </si>
  <si>
    <t>Unknown</t>
  </si>
  <si>
    <t>Beaver Protocol Utrecht</t>
  </si>
  <si>
    <t>Guidance document</t>
  </si>
  <si>
    <t>The protocol describes how participating water managers will deal with beavers if activities of one or more beavers cause a conflict with the primary duties and responsibilities of water managers.</t>
  </si>
  <si>
    <t>Utrecht</t>
  </si>
  <si>
    <t>Mixed (tree removal; dam removal; flow devices; capturing, relocating, or killing beavers; removal of a burrow or den; and monitoring of beavers or beaver structures</t>
  </si>
  <si>
    <t>1) Cost of mitigation and management actions taken
2) Time taken to perform mitigation and management acitons</t>
  </si>
  <si>
    <t>1) Cost of mitigation and management actions taken, EUR:
- Excavation and backfilling of trenches in the river embankment
   - Cost of mitigation: N/A
   - Cost of management: 830
   - Cost of external advice: N/A
- Excavation, backfilling, repair, and mapping of trenches in the river embankment
   - Cost of mitigation: N/A
   - Cost of management: 1682
   - Cost of external advice: N/A
- Excavation, backfilling, repair, and mapping of trenches in the river embankment
   - Cost of mitigation: N/A
   - Cost of management: 2500
   - Cost of external advice: N/A
- Removal of shrubs on banks to deter beaver activity
   - Cost of mitigation: 1000
   - Cost of management: N/A
   - Cost of external advice: N/A
- Preventative monitoring
   - Cost of mitigation: Unknown
   - Cost of management: N/A
   - Cost of external advice: N/A
- Ground radar survey by Arcadis, Terra Carta to inspect flood defenses for beaver cavaties 
   - Cost of mitigation: N/A
   - Cost of management: N/A
   - Cost of external advice: 4450
- Restoration of burrowed river banks
   - Cost of mitigation: N/A
   - Cost of management: 5483
   - Cost of external advice: N/A
- Ground radar survey by Terra Carta to map beaver tunnels and cavaties 
   - Cost of mitigation: 1563
   - Cost of management: N/A
   - Cost of external advice: N/A
- 20m steel mat used to repair damage from beaver digging
   - Cost of mitigation: N/A
   - Cost of management: 360
   - Cost of external advice: 1431
- Quay repair
   - Cost of mitigation: N/A
   - Cost of management: 1772
   - Cost of external advice: N/A
- Second ground radar survey by Terra Carta to map beaver cavaties in flood defenses
   - Cost of mitigation: N/A
   - Cost of management: N/A
   - Cost of external advice: 1550
- Inspecting levees for bank cavaties/ beaver damage
   - Cost of mitigation: N/R
   - Cost of management: N/R
   - Cost of external advice: N/R
- Removal of beaver dam
   - Cost of mitigation: N/R
   - Cost of management: N/R
   - Cost of external advice: N/R
- Path restoration and change to machinery operation due to beaver presence
   - Cost of mitigation: N/R
   - Cost of management: N/R
   - Cost of external advice: N/R
- Restoration of burrowed river banks
   - Cost of mitigation: N/A
   - Cost of management: 3381
   - Cost of external advice: N/A
- Inspecting levees for bank cavaties/ damage
   - Cost of mitigation: N/R
   - Cost of management: N/R
   - Cost of external advice: N/R
- Removal of beaver dam
   - Cost of mitigation: N/R
   - Cost of management: N/R
   - Cost of external advice: N/R
- Restoration of river embankment
   - Cost of mitigation: N/R
   - Cost of management: N/R
   - Cost of external advice: N/R
- Altered patterns of grass mowing due to beaver burrowing
   - Cost of mitigation: N/R
   - Cost of management: N/R
   - Cost of external advice: N/R
- Partial removal of a tree impounding a stream
   - Cost of mitigation: N/R
   - Cost of management: N/R
   - Cost of external advice: N/R
- Monitoring, development of a management plan, monitoring reports, and burrow clearance
   - Cost of mitigation: N/A
   - Cost of management: 2811
   - Cost of external advice: N/A
- Inspection of flood defences for bank cavaties using sonar from a boat:
   - Cost of mitigation: N/A
   - Cost of management: 2216
   - Cost of external advice: N/A
- Removal of beaver dam 
   - Cost of mitigation: N/A
   - Cost of management: 743
   - Cost of external advice: N/A
- Burrow infilling
   - Cost of mitigation: N/A
   - Cost of management: 2622
   - Cost of external advice: N/A
- Testing sonar and drone efficacy for monitoring
   - Cost of mitigation: 1596
   - Cost of management: N/A
   - Cost of external advice: N/A
- Burrow infilling
   - Cost of mitigation: N/A
   - Cost of management: 7266
   - Cost of external advice: N/A
- Burrow infilling
   - Cost of mitigation: N/A
   - Cost of management: 7842
   - Cost of external advice: N/A
- Purchase of sonar equipment for surveys
   - Cost of mitigation: N/A
   - Cost of management: N/A
   - Cost of external advice: N/A
- Burrow infilling
   - Cost of mitigation: N/A
   - Cost of management: 1609
   - Cost of external advice: N/A
- Testing defense equipment (bad translation)
   - Cost of mitigation: 1972
   - Cost of management: N/A
   - Cost of external advice: N/A
- Burrow infilling
   - Cost of mitigation: N/A
   - Cost of management: 8130
   - Cost of external advice: N/A
- Beaver dam removal 
   - Cost of mitigation: N/A
   - Cost of management: 743
   - Cost of external advice: N/A
- Removing branches from culverts
   - Cost of mitigation: N/A
   - Cost of management: 1875
   - Cost of external advice: N/A
- Sonar inspections of flood defenses for bank cavaties by boat
   - Cost of mitigation: N/A
   - Cost of management: 4834
   - Cost of external advice: N/A
- Beaver dam removal
   - Cost of mitigation: N/A
   - Cost of management: 5070
   - Cost of external advice: N/A
- Beaver dam removal
   - Cost of mitigation: N/A
   - Cost of management: 3475
   - Cost of external advice: N/A
- Pre-emptive tree felling and protection of remaining trees with netting
   - Cost of mitigation: N/A
   - Cost of management: 500
   - Cost of external advice: N/A
- Removing branches from culvert
   - Cost of mitigation: N/R
   - Cost of management: N/R
   - Cost of external advice: N/R
- Removing branches from culvert
   - Cost of mitigation: N/R
   - Cost of management: N/R
   - Cost of external advice: N/R
- Mapping beaver sites
   - Cost of mitigation: N/R
   - Cost of management: N/R
   - Cost of external advice: N/R
- Removing branches from culvert
   - Cost of mitigation: N/R
   - Cost of management: N/R
   - Cost of external advice: N/R
- Unplugging of fish ladder
   - Cost of mitigation: N/R
   - Cost of management: N/R
   - Cost of external advice: N/R
- Removing branches from culvert 
   - Cost of mitigation: N/R
   - Cost of management: N/R
   - Cost of external advice: N/R
- Unplugging of fish ladder
   - Cost of mitigation: N/R
   - Cost of management: N/R
   - Cost of external advice: N/R
- Removing branches from culvert 
   - Cost of mitigation: N/R
   - Cost of management: N/R
   - Cost of external advice: N/R
- Cleaning of a slide plugged by beavers
   - Cost of mitigation: N/R
   - Cost of management: N/R
   - Cost of external advice: N/R
- Consultation around plugged beaver slide
   - Cost of mitigation: N/R
   - Cost of management: N/R
   - Cost of external advice: N/R
- Cleaning of a slide plugged by beavers
   - Cost of mitigation: N/R
   - Cost of management: N/R
   - Cost of external advice: N/R
- Consultation around beaver flooding
   - Cost of mitigation: N/R
   - Cost of management: N/R
   - Cost of external advice: N/R
- Removal of debris rom a fish ladder plugged by beavers
   - Cost of mitigation: N/R
   - Cost of management: N/R
   - Cost of external advice: N/R
- Removal of a beaver dam
   - Cost of mitigation: N/A
   - Cost of management: 480
   - Cost of external advice: N/A
- External beaver consultation
   - Cost of mitigation: N/A
   - Cost of management: N/A
   - Cost of external advice: 739
- Removing branches from culvert
   - Cost of mitigation: N/R
   - Cost of management: N/R
   - Cost of external advice: N/R
- Cleaning of a fish ladder
   - Cost of mitigation: N/R
   - Cost of management: N/R
   - Cost of external advice: N/R
- Removal of a beaver dam
   - Cost of mitigation: N/A
   - Cost of management: 480
   - Cost of external advice: N/A
- Checking pumping station valves
   - Cost of mitigation: N/R
   - Cost of management: N/R
   - Cost of external advice: N/R
- Removing branches from culvert (x 5)
   - Cost of mitigation: N/R
   - Cost of management: N/R
   - Cost of external advice: N/R
- Removal of a beaver dam
   - Cost of mitigation: N/A
   - Cost of management: 60
   - Cost of external advice: N/A
- Removal of a beaver dam
   - Cost of mitigation: N/A
   - Cost of management: 60
   - Cost of external advice: N/A
- Removal of a beaver dam
   - Cost of mitigation: N/A
   - Cost of management: 480
   - Cost of external advice: N/A
- Removal of a beaver dam
   - Cost of mitigation: N/A
   - Cost of management: 480
   - Cost of external advice: N/A
- Removing branches from culvert (x 2)
   - Cost of mitigation: N/R
   - Cost of management: N/R
   - Cost of external advice: N/R
- Removal of a beaver dam
   - Cost of mitigation: N/A
   - Cost of management: 480
   - Cost of external advice: N/A
- Preparing beaver deceiver
   - Cost of mitigation: 300
   - Cost of management: N/A
   - Cost of external advice: N/A
- Installing beaver deceiver
   - Cost of mitigation: 180
   - Cost of management: N/A
   - Cost of external advice: N/A
- Adjustment of beaver deceiver (x2)
   - Cost of mitigation: 180
   - Cost of management: N/A
   - Cost of external advice: N/A
- Preparation for newspaper interview
   - Cost of mitigation: N/R
   - Cost of management: N/R
   - Cost of external advice: N/R
- Newspaper interview
   - Cost of mitigation: N/R
   - Cost of management: N/R
   - Cost of external advice: N/R
- Maintenance of beaver deceiver (x 3)
   - Cost of mitigation: N/R
   - Cost of management: N/R
   - Cost of external advice: N/R
- Knowledge exchange amongst water boards
   - Cost of mitigation: N/R
   - Cost of management: N/R
   - Cost of external advice: N/R
- Maintenace of a beaver deceiver 
   - Cost of mitigation: N/R
   - Cost of management: N/R
   - Cost of external advice: N/R
- Installtion of perforated drainage pipe (x2)
   - Cost of mitigation: N/A
   - Cost of management: 1384
   - Cost of external advice: N/A
- Lowering of beaver dam
   - Cost of mitigation: N/A
   - Cost of management: 378
   - Cost of external advice: N/A
- Repair and  of a flood barrier/ water control device (object unspecified)
   - Cost of mitigation: N/A
   - Cost of management: 2500
   - Cost of external advice: N/A
- Repair of and removal of vegetation from a flood barrier/ water control device (barrier unspecified)
   - Cost of mitigation: N/A
   - Cost of management: 2500
   - Cost of external advice: N/A
- Repair and strengthening of a flood barrier/ water control device (barrier unspecified) with stones
   - Cost of mitigation: 30000
   - Cost of management: N/A
   - Cost of external advice: N/A
- Strengthening of a flood barrier/ water control device (barrier unspecified) with wire mesh and removal of vegetation from flood barrier
   - Cost of mitigation: 5000
   - Cost of management: N/A
   - Cost of external advice: N/A
- Monitoring
   - Cost of mitigation: N/R
   - Cost of management: N/R
   - Cost of external advice: N/R
- Strengthening of a flood barrier/ water control device (barrier unspecified) with wire mesh and removal of vegetation from flood barrier
   - Cost of mitigation: 5000
   - Cost of management: N/A
   - Cost of external advice: N/A
- Infilling burrows in a flood barrier/ water control device (barrier unspecified) with rock/ rubble (material unclear from translation)
   - Cost of mitigation: 20000
   - Cost of management: N/A
   - Cost of external advice: N/A
- Repair of and removal of vegetation from a flood barrier/ water control device (barrier unspecified)
   - Cost of mitigation: N/A
   - Cost of management: 2500
   - Cost of external advice: N/A
- Repair of and removal of vegetation from a flood barrier/ water control device (barrier unspecified)
   - Cost of mitigation: N/A
   - Cost of management: 5000
   - Cost of external advice: N/A
- Repair of and removal of vegetation from a flood barrier/ water control device (barrier unspecified) (x2)
   - Cost of mitigation: N/A
   - Cost of management: 2500
   - Cost of external advice: N/A
- Issuing advice to stakeholders
   - Cost of mitigation: N/R
   - Cost of management: N/R
   - Cost of external advice: N/R
- Removal of vegetation to deter beaver activity along river and buffer zone 
   - Cost of mitigation: N/A
   - Cost of management: 800
   - Cost of external advice: N/A
- Removal of a beaver dam 
   - Cost of mitigation: N/A
   - Cost of management: 500/ dam
   - Cost of external advice: N/A
- Flow device installation
   - Cost of mitigation: N/A
   - Cost of management: 300
   - Cost of external advice: N/A
- Deployment of 'Beaver Watchers'
   - Cost of mitigation: N/A
   - Cost of management: 500/ yr
   - Cost of external advice: N/A
- Excavation, repair and sealing of bank cavaities under human path
   - Cost of mitigation: N/A
   - Cost of management: 2200
   - Cost of external advice: N/A
- Excavation, repair and sealing of bank cavaities under human path
   - Cost of mitigation: N/A
   - Cost of management: 800
   - Cost of external advice: N/A
- Removal of woody vegetation from nearby area
   - Cost of mitigation: N/A
   - Cost of management: 1600
   - Cost of external advice: N/A
- Infilling burrows in a flood barrier/ water control device (barrier unspecified) with rock/ rubble (material unclear from translation)
   - Cost of mitigation: N/A
   - Cost of management: N/R
   - Cost of external advice: N/A
- Inspection of a flood barrier/ water control device (barrier unspecified) for beaver burrowing
   - Cost of mitigation: N/A
   - Cost of management: 2500
   - Cost of external advice: N/A
- Infilling burrows in a flood barrier/ water control device (barrier unspecified) with rock/ rubble (material unclear from translation)
   - Cost of mitigation: 2000
   - Cost of management: 3000
   - Cost of external advice: N/A
- Infilling burrows in a flood barrier/ water control device (barrier unspecified) with soil and removal of vegetation from surrounding area
   - Cost of mitigation: N/A
   - Cost of management: 4000
   - Cost of external advice: N/A
- Infilling burrows in a flood barrier/ water control device (barrier unspecified) with clay and soil
   - Cost of mitigation: N/A
   - Cost of management: 3000
   - Cost of external advice: N/A
2) Number of man hours (internal) to undertake mitigation and management actions:
- Excavation and backfilling of trenches in the river embankment: 64
- Excavation, backfilling, repair, and mapping of trenches in the river embankment: 36
- Excavation, backfilling, repair, and mapping of trenches in the river embankment: 44
- Removal of shrubs on banks to deter beaver activity: N/R
- Preventative monitoring: N/R
- Advice to a private landowner about tree protection: 5
- Ground radar survey by Arcadis, Terra Carta to inspect flood defenses for beaver cavaties: N/R
- Restoration of burrowed river banks: 71
- Ground radar survey by Terra Carta to map beaver tunnels and cavaties: N/R 
- 20m steel mat used to repair damage from beaver digging: 8
- Quay repair: 35
- Second ground radar survey by Terra Carta to map beaver cavaties in flood defenses: N/R
- Inspecting levees for bank cavaties/ beaver damage: 44
- Removal of beaver dam: 8
- Path restoration and change to machinery operation due to beaver presence: 44
- Restoration of burrowed river banks: 8
- Inspecting levees for bank cavaties/ damage:62
- Removal of beaver dam: 12
- Restoration of river embankment: 30
- Altered patterns of grass mowing due to beaver burrowing: 30
- Partial removal of a tree impounding a stream: 6
- Monitoring, development of a management plan, monitoring reports, and burrow clearance: 37
- Inspection of flood defences for bank cavaties using sonar from a boat: 108
- Removal of beaver dam:8 
- Burrow infilling: 34
- Testing sonar and drone efficacy for monitoring: 12
- Burrow infilling: 94
- Burrow infilling: 105
- Purchase of sonar equipment for surveys: N/R
- Burrow infilling: 21
- Testing defense equipment (bad translation): 24
- Burrow infilling: 103
- Beaver dam removal: 6 
- Removing branches from culverts: 32
- Sonar inspections of flood defenses for bank cavaties by boat: 96
- Beaver dam removal: 63
- Beaver dam removal: 42
- Pre-emptive tree felling and protection of remaining trees with netting: 10
- Removing branches from culvert: 2
- Removing branches from culvert: 2
- Mapping beaver sites: 10
- Removing branches from culvert: 4
- Unplugging of fish ladder: 3
- Removing branches from culvert: 4 
- Unplugging of fish ladder: 3
- Consultation around plugged beaver slide: 2
- Cleaning of a slide plugged by beavers: 5
- Cleaning of a slide plugged by beavers: 3
- Consultation around beaver flooding: 6
- Removal of debris rom a fish ladder plugged by beavers: 2
- Removal of a beaver dam: 9
- External beaver consultation: 30
- Removing branches from culvert: 2
- Cleaning of a fish ladder: 1
- Removal of a beaver dam: 4
- Checking pumping station valves: 8
- Removing branches from culvert (x 5): 2
- Removal of a beaver dam: 1
- Removal of a beaver dam: 1
- Removal of a beaver dam: 4
- Removal of a beaver dam: 4
- Removing branches from culvert (x 2): 2
- Removal of a beaver dam: 8
- Preparing beaver deceiver: 4
- Installing beaver deceiver: 6
- Adjustment of beaver deceiver (x2): 3
- Preparation for newspaper interview: 4
- Newspaper interview: 9
- Maintenance of beaver deceiver (x 3): 1
- Knowledge exchange amongst water boards: 20
- Maintenance of a beaver deceiver: 1
- Installtion of perforated drainage pipe (x2): 24
- Lowering of beaver dam: 24
- Repair of and removal of vegetation from a flood barrier/ water control device (barrier unspecified): 4
- Repair and strengthening of a flood barrier/ water control device (barrier unspecified) with stones: 20
- Strengthening of a flood barrier/ water control device (barrier unspecified) with wire mesh and removal of vegetation from flood barrier: 6
- Monitoring: N/R
- Strengthening of a flood barrier/ water control device (barrier unspecified) with wire mesh and removal of vegetation from flood barrier: N/R
- Strengthening of a flood barrier/ water control device (barrier unspecified) with wire mesh and removal of vegetation from flood barrier: 6
- Infilling burrows in a flood barrier/ water control device (barrier unspecified) with rock/ rubble (material unclear from translation): 10
- Repair of and removal of vegetation from a flood barrier/ water control device (barrier unspecified): 4
- Repair of and removal of vegetation from a flood barrier/ water control device (barrier unspecified): N/R
- Repair of and removal of vegetation from a flood barrier/ water control device (barrier unspecified) (x3): 4
- Issuing advice to stakeholders: 5/location
- Removal of vegetation to deter beaver activity along river and buffer zone: 16 
- Removal of a beaver dam : 3 hrs/ dam
- Flow device installation: 24
- Deployment of 'Beaver Watchers': 30/year
- Excavation, repair and sealing of bank cavaities under human path: 32
- Excavation, repair and sealing of bank cavaities under human path: 16
- Removal of woody vegetation from nearby area: 24
- Infilling burrows in a flood barrier/ water control device (barrier unspecified) with rock/ rubble (material unclear from translation): 10
- Inspection of a flood barrier/ water control device (barrier unspecified) for beaver burrowing: 8
- Infilling burrows in a flood barrier/ water control device (barrier unspecified) with rock/ rubble (material unclear from translation): 8
- Infilling burrows in a flood barrier/ water control device (barrier unspecified) with soil and removal of vegetation from surrounding area: 10
- Infilling burrows in a flood barrier/ water control device (barrier unspecified) with clay and soil: 10</t>
  </si>
  <si>
    <t>Angst, C.</t>
  </si>
  <si>
    <t>Beaver and SBB railroad infrastructure: Measures and prevention</t>
  </si>
  <si>
    <t>Swiss Federal Railways SBB</t>
  </si>
  <si>
    <t>The beaver can reshape habitats like no other animal species. In the densely populated Swiss Central Plateau, it increasingly comes into conflict with human infrastructure: beavers cut down trees and thin out entire sections of forest, dig their dens under paths or in railroad embankments, or they dam streams to form small ponds or lakes and wet or flood adjacent areas. The beaver is protected as a species by the Federal Law on Hunting and Protection of Wild Mammals and Birds. The Federal Act on the Protection of Nature and Cultural Heritage additionally protects its dams and burrows, which are vital components of a beaver's territory. Beavers can thus also have an impact on the SBB railroad infrastructure. They can dig into the railroad embankment to below the tracks, which can lead to subsidence and twisting of the tracks. Or they may raise the water level by building dams in watercourses close to the railroad embankment, which can endanger the stability of the railroad embankments in the medium term. Both can impair the operational safety of the infrastructures.
The present study attempts to assess both the current and future potential for conflict between beavers and SBB railroad infrastructure on the entire SBB route network. The nationwide analysis shows that beavers do not pose an immediate threat to safe rail operations on the SBB network. In 2014, beavers inhabited 16 streams on the SBB route network. Due to their nature, these sites are considered sensitive to both digging and damming activities by beavers. However, beaver damage to SBB infrastructure has never occurred to date. Sensitive sites should be monitored in the future and preventive protection measures applied where necessary. If the beaver colonizes all SBB trackside waters in Switzerland, there are 285 sites in 120 streams that are sensitive to digging and/or damming activities.
The report presents a concept for prevention and measures that shows how possible damage to the railroad infrastructure can be repaired in the short term and prevented in the long term. It shows that with the help of protective measures and forward-looking planning, the safe operation of state-of-the-art infrastructure and active animal protection are compatible.</t>
  </si>
  <si>
    <t>Identify what conflicts may occur between beavers and SBB rail infrastructure.
Analysis of the current situation Beaver-SBB railroad infrastructure.
Prospective analysis: where are future conflict zones?
Develop a non-lethal prevention strategy and a concept of measures to avoid damage to SBB railroad infrastructure. 
Cost estimate for protective measures.</t>
  </si>
  <si>
    <t xml:space="preserve">1) Current and future conflict points in the SBB railroad network were identified from GIS analysis. Potential sensitive points identified were then validated through aerial photographs and field visits. Field assessment and stakeholder reports were used to identify the need for mitigation or management measures, which were then installed on a trial and error basis. </t>
  </si>
  <si>
    <t>Switzerland</t>
  </si>
  <si>
    <t>Central Plateau</t>
  </si>
  <si>
    <t>Mixed (dam removal, dam notching, bank stabilisation, bank protection, burrow infilling, and others)</t>
  </si>
  <si>
    <t>Procedures for management interventions are provided on p13–18 of the publication</t>
  </si>
  <si>
    <t>1) Cost of artificial beaver lodge used to encourage beavers to burrow on opposite bank, away from SBB infrastructure
2) Cost of installing a flow device
3) Cost of electric wire on top of a dam used to prevent beavers rebuilding dam following beaver dam notching
4) Cost of the removal of a beaver dam with a simple crane
5) Cost of riparian ecosystem recovery</t>
  </si>
  <si>
    <t xml:space="preserve">1) Cost of artificial beaver lodge used to encourage beavers to burrow on opposite bank, away from SBB infrastructure, francs: 10,000-25,000
*Lower limit is the cost of a simple wooden artificial structure. Upper limit is the cost of structure plus protection grids for the railroad embankment that are usually needed in conjunction for intervention to be effective. 
2) Cost of installing a flow device:
- Materials: 400-800 francs. 
- Human labour hours required for installation: 8
- Human labour requirements post-installation: weekly checks
3) Cost of electric wire on top of a dam used to prevent beavers rebuilding dam following beaver dam notching:
- Materials: 200-300 francs
- Human labour requirements post-installation: daily checks
4) Cost of the removal of a beaver dam with a simple crane (deemed necessary), francs: &lt; 1000 
5) Cost of riparian ecosystem recovery, francs/ meter: 1000-2500
* Riparian ecosystem recovery involves restoring watercourses to ecosystem function, including measures which facilitate human-beaver coexistence such as relocation of the watercourse away from the railroad embankment so the beaver wetland can be allowed to form without impact of railroad infrastructure. </t>
  </si>
  <si>
    <t>1) Possible damage to the railroad infrastructure can be repaired in the short term and prevented in the long term.
2) With the help of protective measures and forward-looking planning, the safe operation of state-of-the-art infrastructure and active animal protection are compatible.</t>
  </si>
  <si>
    <r>
      <t>Possible damage to the railroad infrastructure can be repaired in the short term and prevented in the long term.</t>
    </r>
    <r>
      <rPr>
        <sz val="11"/>
        <color theme="1"/>
        <rFont val="Calibri"/>
        <family val="2"/>
        <charset val="1"/>
      </rPr>
      <t xml:space="preserve"> The cost of beaver management interventions ranges from 200-25,000 francs. Human labour requirements vary from one-off inputs to daily checks. Proactive management can reconcile human activity and animal welfare.</t>
    </r>
  </si>
  <si>
    <t>Beavers in Scotland - Environmental Report Addendum 2022</t>
  </si>
  <si>
    <t>Review/expert commentary</t>
  </si>
  <si>
    <t>The report provides an assessment of the environmental effects of beaver reintroduction in Scotland</t>
  </si>
  <si>
    <t xml:space="preserve">To provide a national overview of potential beaver impacts of beaver restoration across Scotland; identifying which catchments are likely to present the best opportunities for beaver restoration in terms of net benefits and lowest conflicts. </t>
  </si>
  <si>
    <t xml:space="preserve">1) Overview of the mitigation and management options outlined in NatureScot guidance and notes on their effectiveness: </t>
  </si>
  <si>
    <t xml:space="preserve">1) The report provides an overview of the mitigation and management options outlined in NatureScot guidance, and provides the following notes on their effectiveness: 
- Dam notching: Short term benefit. Can be effective in bringing the water back into channel rather than over-spilling onto surrounding land. Beavers are likely to seek to maintain the dam. 
- Dam removal: Removal can be effective in alleviating immediate issues or in combination with the installation of mitigation such as flow devices, but where the motivation to rebuild dams is high, removal may need to be repeated. There are reports of beavers having abandoned dam building efforts after a few removals and in other cases regular removal has been necessary over a period of six months. Dam removal requires effort to check for dams and may incur costs in hiring machinery to assist removal.
- Deterrent fencing (in stream): The approach is not straightforward and may require statutory consents, flood risk assessment and a maintenance plan. Key considerations have been the design which would allow migratory fish passage and at the same time exclude beavers and the defend-ability of the exclusion area.
- Piped dam with mesh filter/flow devices: Most have been successful at resolving the impacts from the land manager’s perspective and in terms of maintaining beaver presence. Some sites have required modification to increase the volume of water passing (additional pipes of adjustment of levels) and others have required regular maintenance (removal of debris). Two have washed out in high rainfall events. However, on the whole this technique is regarded as successful as a medium -long term solution.
- Culvert protection/grilles: Technique considered to be effective. But requires maintenance for removal of debris.
- Water level monitors: Monitors are  proving to be an effective means of alerting staff and land managers (via email or text message) to raised water levels in locations prone to dam building. Unit cost for base units and solar panels as at 2021 was £572 and for sensors £184. Annual charge is £144/base unit.
- Trail/video cameras: Some cameras can be used to monitor dam building activity levels remotely or to establish the status of animals (single, pair, family).
- Riparian planting: There has not been widespread uptake of this measure or evaluation of the effectiveness of new planting.
- Tree protection: Found to be effective.
- Deterrent fencing (on land): Effectiveness in excluding beavers will depend on the specific location and beaver motivation.
- Deterrent  fencing (crops): The effectiveness and costs benefits remain to be ascertained.
2) The report commented on the following interventions, but didn't examine their effectiveness: 
- Dissuasion at known dam building locations
- Infilling of channels/burrows
- Destruction of burrow or lodge
- Preventing burrowing (hard engineering)
- Flood bank realignment
- Root wads/willow spilling etc
3) The report presented the following statements on the effectiveness of management and mitigation: 
- Trapping as it has been shown to be effective and a desire to see a reduction in the use of lethal control.
- The Beaver Management Framework, whilst still in its early years and continuing to be adapted is considered to be providing the necessary tools to enable land managers to address serious land use conflicts via a combination of mitigation and species licensing whilst allowing the natural range and population to continue to expand. 
- There has been a lot of progress with establishing and operating the Beaver Management Framework which NatureScot considers to be working effectively, whilst recognising that the impacts and benefits are experienced by different stakeholders
4) The report summarises an approach to monitoring beavers, but did not provide comments on the effectiveness of monitoring.
5) No primary data was reported. </t>
  </si>
  <si>
    <t>Tree protection is generally effective and requires no ongoing maintenance. Flow devices and culvert protection are generally effective but can require ongoing maintenance. Water level monitors and video cameras are effective monitoring methods that help alert authorities to management issues. Initial feedback on the Beaver Management Forum suggests it is an effective pathway for land use conflict resolution. The effectiveness of; deterrent fencing around land, dam notching, dam removal, and deterrent fencing in stream is mixed and context dependent. The effectiveness of deterrent fencing around crops, riparian planting, dam building deterrents, channel infilling, burrow/ lodge modifications or deterrents, flood bank realignment, and root wads are unknown.</t>
  </si>
  <si>
    <t xml:space="preserve">Pollock, M.M., Lewallen, G.M. Woodruff, K. Jordan, C.E. and Castro, J.M. </t>
  </si>
  <si>
    <t>The Beaver Restoration Guidebook</t>
  </si>
  <si>
    <t>To provide an accessible, useful resource for those involved in using beaver to restore streams, floodplains, wetlands, and riparian ecosystems</t>
  </si>
  <si>
    <t>1) Guidance document
2) Case studies</t>
  </si>
  <si>
    <t>1) This document provides guidance on beaver reintroduction 
2) The document presents 11 case studies where management interventions have been used to mitigate beaver impacts</t>
  </si>
  <si>
    <t xml:space="preserve">1) Case 1: California
2) Case 2: Oregon
3) Case 3: Oregon
4) Case 4: Oregon
5) Case 5: Oregon
6) Case 6: Oregon
7) Case 7: Idaho
8) Case 8: Colorado
9) Case 9: Washington State
10) Case 10: Washington State
11) Case 11: New Mexico
</t>
  </si>
  <si>
    <t>1) Case 1: California, Martinez
2) Case 2: Oregon, Fanno Creek at Greenway Park, Beaverton
3) Case 3: Oregon, Miami Wetlands Restoration Project
4) Case 4: Oregon, Camp Creek
5) Case 5: Oregon, Mason Flats Wetland Enhancement Project
6) Case 6: Oregon, Tualatin Basin
7) Case 7: Idaho, Wet Meadow Restoration, Latah County
8) Case 8: Colorado, Cucumber Gulch Preserve
9) Case 9: Washington State, Myers Creek, Washington Habitat Restoration Project-
10) Case 10: Washington State, Hansen Creek, Floodplain Restoration Project
11) Case 11: New Mexico, Eastern New Mexico</t>
  </si>
  <si>
    <t>Eurasian beaver (Castor fiber) and North American beaver (Castor canadensis)</t>
  </si>
  <si>
    <t>1) Case 1: Pond levellers, tree guards, tree paint, education
2) Case 2: N/A
3) Case 3: N/A
4) Case 4: N/A
5) Case 5: N/A
6) Case 6: Pond levellers
7) Case 7: Beaver analogue dams
8) Case 8: Mixed, including removing sediment from unoccupied beavers dams, installing beaver dam analogues, repairing existing unoccupied dams, and reintroduction of beaver to the area
9) Case 9: Mixed, including beaver dam analogues
10) Case 10: N/A
11) Case 11: Beaver dam analogues, temporary lodges, exclusion fencing, beaver reintroduction</t>
  </si>
  <si>
    <t xml:space="preserve">Note on case studies: most cases included a suite of measures to achieve conservation goals. A full summary of the measures is provided in Chapter 11 of the document. </t>
  </si>
  <si>
    <t>1) Key results from case studies examining the incorporation of beavers into conservation projects</t>
  </si>
  <si>
    <t>Case 1: 
1) Cost to install a Castor Master, USD: 10,500
2) Total cost of tree guards and tree paints, USD: 300 (number installed was unclear)
3) Time taken to install Castor Master and tree guards, months: 1</t>
  </si>
  <si>
    <t xml:space="preserve">Key findings of case studies (full results are presented in Chapter 11 of the publication): 
1) Case 1: 
- After installation of flow devices, downtown businesses continued to worry about flooding.
- Flow devices, tree guards, and tree paint were 100% effective at mitigating beaver impacts.
- The success of education was moderately effective in helping people influence public decisions, but have required constant reinforcement over the past eight years. 
2) Case 6: 
- Installation of a pond leveller helped reduce the flooding of infrastructure by regulating the amount of impounded water. 
- Cessation of trapping improved riparian vegetation. 
3) Case 7: 
- Beaver have not modified or maintained any of the beaver analogue dam structures yet.
- The beaver analogue dams are functioning as anticipated by slowing and impounding water and sediment, which has increased the area of saturated soils during spring runoff.
4) Case 8: 
- The suite of measures promoted recovery of hydrology, vegetation, and soil chemistry across most of the site. 
- Pond and channel mapping indicates a recovery of most of these native aquatic features suitable for beaver. 
5) Case 9: 
- The beaver dam analogues immediately collected small wood and impounded water.
- Two weeks after installation, water depth behind some of the structures had increased by up to 8 inches. 
- Six months later, some of the pilings were completely submerged, with the water level being much higher, and the wetted width continuing to increase. 
- One of the BDAs, located in a narrow incision trench, developed a side cut from bank scour; this structure is facilitating the widening of the incision trench at this location by directing the flow of water around the structure, increasing sheer stress on the bank and causing lateral migration of the channel.
6) Case 11: 
- Risk of predation by mountain lion and coyote in the area is very high and only one beaver is currently believed to have survived. 
- There has been no attempt by the reintroduced beaver to add or maintain any of the faux dams. 
- Food supplementation was provided during the winter months and consisted of cottonwood saplings placed on the shoreline. Beaver readily took advantage of this resource presumably adding to a food cache in the pond. </t>
  </si>
  <si>
    <t xml:space="preserve">1) Case studies 2, 3, 4, 5, 10 demonstrate the benefits/drawbacks of incorporating beavers into the design of conservation projects. </t>
  </si>
  <si>
    <t>Case study results suggest tree guards and tree paint are 100% effective and relatively inexpensive. Flow devices are generally effective, although they are expensive, did not always totally reduce water to the desired level or completely eliminate stakeholder concerns. Education is moderately effective but requires an ongoing commitment.</t>
  </si>
  <si>
    <t xml:space="preserve">Mandavkar, S. Di Pietro, P. and Weldu, M. </t>
  </si>
  <si>
    <t>Steel wire mesh reinforced Geomat for embankment damage protection from rodents and burrowing animals</t>
  </si>
  <si>
    <t>The presence of rodents and burrowing animals such as beavers, ground squirrels, and prairie dogs on levees is a historic and ongoing problem that poses a threat to levee integrity. These animals cause damage that increases seepage penetration into the levee causing voids and levee stability issues. Recent studies show an increase in the population of beavers, nutria, and other rodents in central Europe and North America over the last 15 years. In many instances, this leads to serious stability concerns and levee failures along rivers in the floodplain areas. Most of these mammals, however, are protected species. This paper is aimed at illustrating positive experiences in cooperation with universities, research institutes, and environmental agencies regarding measures to permanently safeguard the banks using composite erosion control systems with polymer coated steel wire mesh (as flexible reinforcement component) and geosynthetic (to promote vegetation growth) without harming the animals and their habitats. The steel mesh component works as an effective long-term barrier against the intrusion of mammals, discouraging them from digging inside the core of the levee. An analysis of infested areas led to define the characteristics of these interventions (length, shape, escape ways, population areas, etc.). The study will present several additional benefits of utilizing polymer steel mesh along levees, such as: 1) strong and durable erosion protection in overflow areas, 2) accelerated vegetation growth (increasing stability), 3) surface protection against ice impacts (in northern regions), 4) ease of installation, maintenance, and 5) ability to conform to irregular shapes along the levee slope. This work will present the positive outcome of case studies along the levees in Europe and North America.</t>
  </si>
  <si>
    <t>The paper examines cases where steel wire mesh reinforced with Geomat has been used to protect embankments from damage by rodents and burrowing animals</t>
  </si>
  <si>
    <r>
      <t>Case 1: 2003–2013
Case 2: 2008</t>
    </r>
    <r>
      <rPr>
        <sz val="11"/>
        <color theme="1"/>
        <rFont val="Calibri"/>
        <family val="2"/>
      </rPr>
      <t>–2013</t>
    </r>
    <r>
      <rPr>
        <sz val="11"/>
        <color theme="1"/>
        <rFont val="Calibri"/>
        <family val="2"/>
        <scheme val="minor"/>
      </rPr>
      <t xml:space="preserve">
Case 3: October–December 2013</t>
    </r>
  </si>
  <si>
    <t>Multinational (Italy, Austria, Germany)</t>
  </si>
  <si>
    <t>Case 1: Rovigo Province
Case 2: River March
Case 3: Brandeburg</t>
  </si>
  <si>
    <t>Case 1: Canale Zabarelle, Rovigo Province, Italy
Case 2: River March, Austria
Case 3: Odra riverdyke, District Sophienthral, Brandeburg, Germany</t>
  </si>
  <si>
    <t>Eurasian beaver (Castor fiber), coypu (Myocastor coypus)</t>
  </si>
  <si>
    <t>1) Steel mesh 
2) Steel mesh with geomat
3) No mesh</t>
  </si>
  <si>
    <t>Case 1: 
- Steel mesh with geomat  
- Steel mesh without geomat
Case 2: 
- Double twisted steel mesh  
- No mesh
Case 3: 
- Hexagonal steel wire mesh with integrated three-dimensional polymer matrix, covered by 5cm top soil
- Hexagonal steel wire mesh, covered with 20cm of top soil
- Hexagonal steel wire mesh, covered with 20cm of top soil, connected to a stone mattress layer below in the water section
   - The steel wire mesh starts from the top of the  levee and ends on the water side</t>
  </si>
  <si>
    <t>4 (3 relevant to review)</t>
  </si>
  <si>
    <t>Qualitative summary of case studies</t>
  </si>
  <si>
    <t xml:space="preserve">Case 1: 
- An initial survey allowed captured and marked nurtia to be tracked with GPS. Results indicated that marked animals had moved to other sections (away from steel mesh).
- Where steel mesh with the extruded geomat had been used, neither loss of fine material nor damage to the steel mesh due to grass cutting were detected.
- Where steel mesh had been used without the extruded geomat, loss of fine materials was noticed. This was presumably due to absence of geomat and the lack of contact between soil and steel mesh resulting in mesh damage during the grass cutting. The erosion function was not sufficiently provided by the open structure of the steel mesh alone. No intrusion of mammals was detected.
Case 2: 
- The nonmetalic systems showed that, after a brief time, a significantly large area was damaged due to the rodent bite. 
- The extruded geomat with steel mesh was vastly more effective than without steel mesh. 
Case 3: 
- The localised erosion was observed in the case where only wire mesh with soil cover was installed, and there was no erosion or loss of fine under steel wire mesh with geomat. </t>
  </si>
  <si>
    <t xml:space="preserve">Use of beaver protection nettings protected embankments against beaver and several other animals which frequently endanger the stability of embankments. </t>
  </si>
  <si>
    <t>Qualitative data suggests steel mesh is very effective in preventing rodent damage to soil embankments. Where steel mesh is used independently, some loss of fine materials from the surface of the embankment occurs. When combined with extruded geomat, steel mesh can be 100% effective in preventing embankment damage and driving rodent activity out of the area.</t>
  </si>
  <si>
    <t xml:space="preserve">Runde, D. E. Nolte, D. L. Arjo, W. M. and Pitt, W. C. </t>
  </si>
  <si>
    <t>Efficacy of individual barriers to prevent damage to Douglas-fir seedlings by captive mountain beavers</t>
  </si>
  <si>
    <t>Western Journal of Applied Forestry</t>
  </si>
  <si>
    <t>We tested the ability of individual tree seedling protectors to deter mountain beavers (Aplodontia rufa) from damaging Douglas-fir (Pseudotsuga menziesii) seedlings in Olympia, Washington, USA. Using captive mountain beavers in field pens, we tested 20 products representative of a wide range of barriers suitable for protecting individual tree seedlings from rodent damage. Eleven products protected 95% or more of seedlings from damage. Tree shelters and fabric shelters provided the most protection; 98 and 95% of seedlings were undamaged, respectively. Rigid mesh protector tubes protected 81% of seedlings, and protection netting protected 55% of seedlings. Purchase prices varied widely; protection netting was least expensive, followed by rigid mesh tubes, fabric shelters, and tree shelters. Seedling growth was greatest within fabric shelters and plastic tree shelters. Materials used to construct 15 of the 20 tree protectors were tested using captive mountain beavers in small sheltered pens. Here, samples of barrier materials were used to block access to a favoured food. The four materials that excluded all test animals in all trials were from unvented tree shelters with solid seamless walls. Seven materials failed to exclude any animals in the sheltered-pen trials.</t>
  </si>
  <si>
    <t>Our objective was to evaluate a nonlethal exclusionary approach to protecting newly planted Douglas-fir seedlings with individual tree seedling barriers applied shortly after planting.</t>
  </si>
  <si>
    <t xml:space="preserve">Field pen trial: Twenty tree protectors (tree shelters, rigid-mesh tubes, protection netting, and fabric shelters) were tested in field-pen trials. Thirteen pens were constructed, and each tree protector was used to protect 3 seedlings withing each pen. Nine unprotected seedling were used as controls in each pen. 
</t>
  </si>
  <si>
    <t>July 2004–June 2005</t>
  </si>
  <si>
    <t>Washington State</t>
  </si>
  <si>
    <t xml:space="preserve">Field pens at the National Wildlife Research Centre's Olympia Field Station. Each pen was 11 x 16m, enclosed by walls of metal sheeting 1.0-1.2m tall and by wire mesh buried to a depth of 1.2m, and contained two next boxes. Pens contained native plant cover and were covered by lightweight bird netting to exclude avian predators. </t>
  </si>
  <si>
    <t>Mountain beaver (Aplodontia rufa)</t>
  </si>
  <si>
    <t>Tree guards</t>
  </si>
  <si>
    <t>Four different tree guards were tested:
1) Tree shelters - seedling protectors with solid tree walls. 
2) Rigid mesh tubes - open-ended cylinders with firm but bendable walls made of extruded plastic mesh with diamond-shaped openings. 
3) Protection netting - lightweight tubular elastic sleeves designed to protect small conifer seedlings. 
4) Fabric shelters - flexible cylindrical sleeves sewn from limp high-density polyethylene textile to form protection tubes with heavy seams facing outward. 
*For more details on the material and categorisation of interventions, please see pages 100-101.
Seedlings were 40 months old and had an average height of 50.0 +/- 0.22cm. 72 seedlings were planted in each field pen at a density of 0.41 seedlings/ m2. Each product was randomly assigned to 3 seedlings in each pen and installed according to directions supplied by the manufacturer or distributors. 9 unprotected seedlings were planted within each pen as a control. After the tree guards were installed, a single mountain beaver was introduced into each pen. 
1) List of interventions, with details of category, product description, and support stake required: 
- Pro/Gro Tree Protector-heavy; tree shelter; unvented, solid wall, exposed seam; wood stake
- Tree cone; tree shelter; vented, solid wall, exposed seam; wood stake
- Eco-tube; tree shelter; vented, solid wall, exposed seam; wood stake
- Grow tube; tree shelter; unvented, solid wall, exposed seam; bamboo stake
- Vented Miracle Tube; tree shelter; vented, solid seamless wall; wood stake
- Unvented Miracle Tube; tree shelter; unvented, solid seamless wall; wood stake
- Tree protector; tree shelter; unvented, solid seamless wall; wood stake
- Standard Tree Shelter; tree shelter; unvented, solid seamless wall; wood stake
- Blue-X Treeshelter; tree shelter; unvented, solid seamless wall; bamboo stake
- Rigid Seedling Protection Tube-light; rigid mesh tube; bamboo stake
- Rigid Seedling Protection Tube-heavy; rigid mesh tube; bamboo stake
- Tube netting; rigid mesh tube; wood stake
- Rigid Seedling Protector Tube; rigid mesh tube; bamboo stake
- Budcap; protection netting; heavy-weight, elastic; no stake
- Heavy-duty Protection Netting; protection netting; heavy-weight, elastic; no stake
- Tiller Net; protection netting; heavy-weight, elastic; no stake
- Wide Mesh Protection Netting; protection netting; medium-weight, elastic; no stake
- Open and Fine Mesh Shelters; fabric shelter; exposed seam; wood stake
- Open Mesh Hybrid Shelter; fabric shelter; fabric sleeve over rigid mesh tube; bamboo stake
2) Height of tree protectors, cm: 
- Pro/Gro Tree Protector-heavy: 91.4
- Tree cone: 91.4
- Eco-tube: 91.4
- Grow tube: 78.7
- Vented Miracle Tube: 71.1
- Unvented Miracle Tube: 71.1
- Tree protector: 76.2
- Standard Tree Shelter: 90.0
- Blue-X Treeshelter: 76.2
- Rigid Seedling Protection Tube-light: 61.0
- Rigid Seedling Protection Tube-heavy: 91.4
- Tube Net: 90.0
- Rigid Seedling Protector Tube: 91.4
- Budcap: 30.0-80.0 * (Cut to length to fit seedling height)
- Heavy-duty Protection Netting: 30.0-80.0 * (Cut to length to fit seedling height)
- Tiller Net: 91.4
- Wide Mesh Protection Netting: 71.1
- Open and Fine Mesh Shelters: 86.4
- Open Mesh Hybrid Shelter: 91.4
3) Diameter of tree protectors, cm: 
- Pro/Gro Tree Protector-heavy: 10.2
- Tree cone: 11.0-21.6 * (Pyramid shaped shelter)
- Eco-tube: 12.7
- Grow tube: 12.7
- Vented Miracle Tube: 8.9-10.8 * (Product came in a bundle of varying diameters)
- Unvented Miracle Tube: 8.9-10.8 * (Product came in a bundle of varying diameters)
- Tree protector: 10.2
- Standard Tree Shelter: 10.0-11.5 * (Product came in a bundle of varying diameters)
- Blue-X Treeshelter: 8.9
- Rigid Seedling Protection Tube-light: 11.4-12.7 * (Product came in a bundle of varying diameters)
- Rigid Seedling Protection Tube-heavy: 11.4-12.7 * (Product came in a bundle of varying diameters)
- Tube Net: 11.0
- Rigid Seedling Protector Tube: 8.9-11.4 * (Product came in a bundle of varying diameters)
- Budcap: 5.7-14.0 * (Protection netting stretched during installation)
- Heavy-duty Protection Netting: 6.4-21.0 * (Protection netting stretched during installation)
- Tiller Net: 6.4-21.0 * (Protection netting stretched during installation)
- Wide Mesh Protection Netting: 6.4-15.3 * (Protection netting stretched during installation)
- Open and Fine Mesh Shelters: 15.2
- Open Mesh Hybrid Shelter: 11.4</t>
  </si>
  <si>
    <t xml:space="preserve">Outcome 1), column AF: 24-48 hours after introduction and then 1-week intervals for 18 weeks (because of mortality and replacement of six study animals, trials ran for 34 weeks in six pens and for 44 weeks in the other seven pens.)
Outcome 2), column AF: 2 spring seasons after planting. </t>
  </si>
  <si>
    <t xml:space="preserve">1) Damage to protectors according to the following ordinal scale:
- 1 - Protector penetrated, seedling damage removed or damaged. 
- 2 - Protector undamaged, seedling damage limited to exposed branches or top. 
- 3 - Protector upset of removed, but seeling undamaged. 
- 4 - Protector penetrated, but seelding undamaged. 
- 5- At least five chew marks on surface, but tube not penetrated and seedling undamaged. 
- 6 - Fewer than five chew marks on surface, tube not penetrated and seedling undamaged. 
- 7 - No evidence of damage to protector or seedling. 
2) Height of seedlings. 
3) Cost of protectors. </t>
  </si>
  <si>
    <r>
      <rPr>
        <sz val="11"/>
        <color rgb="FF000000"/>
        <rFont val="Calibri"/>
        <family val="2"/>
      </rPr>
      <t xml:space="preserve">1) Seedlings protected from damage, %: 
- Pro/Gro Tree Protector-heavy: 100
- Tree cone: 100
- Eco-tube: 100
- Grow tube: 100
- Vented Miracle Tube: 87
- Unvented Miracle Tube: 95
- Tree protector: 97
- Standard Tree Shelter: 100
- Blue-X Treeshelter: 100
- Rigid Seedling Protection Tube-light: 74
- Rigid Seedling Protection Tube-heavy: 72
- Tube Net: 97
- Rigid Seedling Protector Tube: 79
- Budcap: 59
- Heavy-duty Protection Netting: 56
- Tiller Net: 62
- Wide Mesh Protection Netting: 44
- Open and Fine Mesh Shelters: 92
- Open Mesh Hybrid Shelter: 95
- Total (all protectors): 85; 68% of these damaged seedlings died. 
- Control (no protector): 3; 68% of control seedlings dead by end of the study. 
</t>
    </r>
    <r>
      <rPr>
        <sz val="11"/>
        <color rgb="FFFF0000"/>
        <rFont val="Calibri"/>
        <family val="2"/>
      </rPr>
      <t xml:space="preserve">
</t>
    </r>
    <r>
      <rPr>
        <sz val="11"/>
        <color rgb="FF000000"/>
        <rFont val="Calibri"/>
        <family val="2"/>
      </rPr>
      <t xml:space="preserve">2) Seedlings protected from damage according to barrier category, %:
- Tree shelters: 98
- Fabric shelters: 95
- Rigid mesh tube: 81
- Protection netting: 55
3) Differences in proportions damaged differed significantly among the four categories, chi-square (df; P value): 168.34 (3; &lt;0.0001).
</t>
    </r>
    <r>
      <rPr>
        <sz val="11"/>
        <color rgb="FFFF0000"/>
        <rFont val="Calibri"/>
        <family val="2"/>
      </rPr>
      <t xml:space="preserve">
</t>
    </r>
    <r>
      <rPr>
        <sz val="11"/>
        <color rgb="FF000000"/>
        <rFont val="Calibri"/>
        <family val="2"/>
      </rPr>
      <t xml:space="preserve">4) Average seedling growth, according to barrier category, cm (SE; n):
- Tree shelters: 44.7 (0.71; n=334)
- Fabric shelters: 42.4 (1.09; n=108)
- Rigid mesh tubes: 40.0 (1.22; n=123)
- Protection netting: 34.0 (1.50; n=80)
*  Initial heights of all trees within protectors averaged 49.5 (0.29), final heights average 91.6 (0.66), seedling growth averaged 42.1 (0.52). 
5) Difference in average seedling growth between the four categories of seedling protector, F test (df; P value): 16.25 (3,644; &lt;0.0001).
</t>
    </r>
  </si>
  <si>
    <t>1) Approximate purchase price per barrier, USD:
- Pro/Gro Tree Protector-heavy: 1.20
- Tree cone: 1.60
- Eco-tube: 1.20
- Grow tube: 0.94
- Vented Miracle Tube: 2.00
- Unvented Miracle Tube: 2.00
- Tree protector: 2.00
- Standard Tree Shelter: 2.12
- Blue-X Treeshelter: 0.65
- Rigid Seedling Protection Tube-light: 0.34
- Rigid Seedling Protection Tube-heavy: 0.17
- Tube Net: 0.48
- Rigid Seedling Protector Tube: 0.25
- Budcap: 0.09
- Heavy-duty Protection Netting: 0.09
- Tiller Net: 0.09
- Wide Mesh Protection Netting: 0.09
- Open and Fine Mesh Shelters: 1.40
- Open Mesh Hybrid Shelter: 0.85
* Price information does not include shipping costs or stakes, and reflected 2004 prices for relatively small orders. Prices/ unit may vary 10-30% depending on the quantity ordered. 
2) Purchase prices of four barrier categories, mean, USD (range):
- Protection netting: 0.09, (0.09–0.09)
- Rigid mesh tube: 0.49, (0.29–0.85)
- Fabric shelter: 1.50, (0.97–1.77)
- Tree shelter: 1.84, (0.77–2.49)
3) Rank order of products according to purchase price did not change after accounting for numbers of undamaged seedlings (sign test, M=–0.5;P=1.000).</t>
  </si>
  <si>
    <t xml:space="preserve">1) Exposure of 15 different protective barriers to mountain beavers in sheltered pens. </t>
  </si>
  <si>
    <t xml:space="preserve">1) The most expensive categories of seelding protectors - tree shelters and fabric shelters - performed the best. 
2) Douglas-fir seedlings grew tallest in tree shelters and fabric shelters, although the difference seemed 'marginal'. 
</t>
  </si>
  <si>
    <t>Tree protectors are effective at protecting seedlings from damage (85% of protected seedlings survived compared to only 3% of unprotected seedlings). Some types of tree protector are significantly more effective than others (chi squared = 168.34, df = 3, p&lt;0.0001). Tree shelters protect the most seedlings and facilitate the most tree growth, followed by fabric shelters, rigid mesh tubes, and then protection netting. The most effective tree protection mechanisms were also the most expensive. However, the rigid mesh tubes were only marginally less effective tree shelters (the most effective protection mechanism) and marginally more expensive than protection netting (the cheapest protection option).</t>
  </si>
  <si>
    <t xml:space="preserve">Ahlers, A. A. Schooley, R. L. Heske, E. J. and Mitchell, M. A. </t>
  </si>
  <si>
    <t>Effects of flooding and riparian buffers on survival of muskrats (Ondatra zibethicus) across a flashiness gradient</t>
  </si>
  <si>
    <t>Canadian Journal of Zoology</t>
  </si>
  <si>
    <t>88(10):1011-1020</t>
  </si>
  <si>
    <t>10.1139/Z10-069</t>
  </si>
  <si>
    <t>Increased agricultural production within the Grand Prairie region, USA, has resulted in drainage of most natural wetlands within the landscape. Muskrats (Ondatra zibethicus (L., 1766)) in this region have shifted much of their distribution to riparian habitats that have unstable flow regimes and flood inundation times that could be related to position within watersheds. We investigated predation risk of radio-marked riparian muskrats during flooding events in relation to landscape position. We used known-fate models and an information-theoretic approach to examine effects of age, season, hydrology, and riparian width on weekly survival rates. During flooding events, muskrats positioned farther from headwaters were displaced for longer, as well as exposed to predation from terrestrial predators for longer, than those positioned closer to headwaters. However, this increased exposure during floods did not translate into lower survival because most mortalities were due to predation by American mink (Neovison vison (Schreber, 1777)) along stream edges during nonflooding periods. Weekly survival of muskrats was lower in winter (mean=0.9377, SE=0.1793) than in nonwinter (mean=0.9770, SE=0.0116) and was positively related to riparian width. Larger riparian buffers can increase muskrat survival in small streams and agricultural ditches within highly altered, human-dominated agroecosystems. Our study provides a rare example of linking riparian buffers to fitness for a stream-associated organism.</t>
  </si>
  <si>
    <t>To examine the effect of flooding and riparian buffers on survival of muskrats</t>
  </si>
  <si>
    <t>Prospective cohort study</t>
  </si>
  <si>
    <t>The study assessed predation risk of radio-marked riparian muskrats during flooding events in relation to land scape position. The study used known-fate models and an information–theoretic approach to examine effects of age, season, hydrology, and riparian width on weekly survival rates.</t>
  </si>
  <si>
    <r>
      <t>14 June 2008</t>
    </r>
    <r>
      <rPr>
        <sz val="11"/>
        <color theme="1"/>
        <rFont val="Calibri"/>
        <family val="2"/>
      </rPr>
      <t>–3 July 2009</t>
    </r>
  </si>
  <si>
    <t>Illinois</t>
  </si>
  <si>
    <t xml:space="preserve">An area of ~71 715 ha was focused in Champaign County, which is embedded in the Grand Prairie region of east-central Illinois, USA </t>
  </si>
  <si>
    <t>Muskrats (Ondatra zibethicus)</t>
  </si>
  <si>
    <t>Riparian buffers</t>
  </si>
  <si>
    <r>
      <t>The study constructed a set of a priori models to explain survival of muskrats. Variables included riparian buffer width (other variables were age [juvenile or adult], season [winter or nonwinter], and two hydrological variables [drainage area and stream sinuosity]). The study defined riparian zone as the area of natural vegetation between the wetted edge of the stream and the adjacent human-modified landscape (i.e., agriculture, urban areas, and highways). The riparian-zone width was measured every 50 m within the extent of an individual’s known movements and the mean of these measurements was calculated for each individual. 
1) Mean riparian zone width, m (range): 25.5 (6.1</t>
    </r>
    <r>
      <rPr>
        <sz val="11"/>
        <color theme="1"/>
        <rFont val="Calibri"/>
        <family val="2"/>
      </rPr>
      <t>–</t>
    </r>
    <r>
      <rPr>
        <sz val="12.1"/>
        <color theme="1"/>
        <rFont val="Calibri"/>
        <family val="2"/>
      </rPr>
      <t>74.5)</t>
    </r>
  </si>
  <si>
    <t>31 (27 analysed)</t>
  </si>
  <si>
    <t>392 days</t>
  </si>
  <si>
    <t>1) Relationship between riparian width and muskrat survival</t>
  </si>
  <si>
    <r>
      <rPr>
        <sz val="11"/>
        <color rgb="FF000000"/>
        <rFont val="Calibri"/>
        <family val="2"/>
      </rPr>
      <t>1) Ranking of known-fate models for survival of muskrats, ΔAICc (K; ωi; deviance)*: 
- S(season + ripwidth): 0.00 (3; 0.35; 123.40)
- S(ripwidth): 1.47 (2; 0.17; 126.91)
- S(season): 2.56 (2; 0.10; 128.00)
- S(ripwidth + drainage): 3.34 (3; 0.07; 126.74)
- S(ripwidth + age): 3.50 (3; 0.06; 126.90)
- S(season + drainage area): 3.55 (3; 0.06; 126.94)
- S(.): 3.64 (1; 0.06; 131.09)
- S(sinuosity): 3.91 (2; 0.05; 129.35)
- S(season + age): 4.47 (3; 0.04; 129.45)
- S(drain area): 4.92 (2; 0.03; 127.87)
- S(age): 5.14 (2; 0.03; 130.57)
*K, number of estimable parameters including intercept; ΔAICc, differences in Akaike’s information criterion corrected for small sample sizes; ωi, model weight.
2) Relationship between riparian-zone width and muskrat survival, β coefficient</t>
    </r>
    <r>
      <rPr>
        <sz val="12.1"/>
        <color rgb="FF000000"/>
        <rFont val="Calibri"/>
        <family val="2"/>
      </rPr>
      <t xml:space="preserve"> (SE): </t>
    </r>
    <r>
      <rPr>
        <sz val="11"/>
        <color rgb="FF000000"/>
        <rFont val="Calibri"/>
        <family val="2"/>
      </rPr>
      <t>0.0370 (0.0198)</t>
    </r>
  </si>
  <si>
    <t>1) Weekly survival estimates for radio-marked riparian muskrats from the top-ranked known-fate model (S = season + riparian width; figure 5)</t>
  </si>
  <si>
    <t>The study demonstrated that wider riparian buffers along small streams and agricultural ditches in human-dominated landscapes are associated with higher survival of muskrats. This study also reinforced the importance of the continued incorporation of natural riparian buffers in management plans for wildlife occurring in highly modified agroecosystems.</t>
  </si>
  <si>
    <t>Riparian buffer width was the most significant factor at explaining muskrat survival rates in human-dominated landscapes. Every 50m increase in riparian buffer width increased the chance of muskrat survival by 3.7%.</t>
  </si>
  <si>
    <t>Campbell-Palmer, R., Pizzi, R.</t>
  </si>
  <si>
    <t>Review of Use of Electric Fencing in Beaver Mitigation</t>
  </si>
  <si>
    <t xml:space="preserve">1) To inform best practice guidance in relation to the use of electric fencing as a beaver mitigation technique.
2) To have a source of referenced evidence for current best practice and recommendations for assessing efficacy and welfare implications to inform future best practice.
</t>
  </si>
  <si>
    <t>Review</t>
  </si>
  <si>
    <t xml:space="preserve">Conventional review of the effectiveness of electrical fencing. </t>
  </si>
  <si>
    <t>Electrical fencing</t>
  </si>
  <si>
    <t xml:space="preserve">N/R except for #1
1) Hot wires involve electric fencing wires along the bottom and/ or top of a fence to dissuade climbing and/ or burrowing. </t>
  </si>
  <si>
    <t>1) Number of beavers killed in Britain over the course of the last 20 years
2) Number of recorded fatalities in zoo enclosures and private collections with 'hot wires'
3) Qualitative summary of the effectiveness of electric fences</t>
  </si>
  <si>
    <t xml:space="preserve">1) Number of beavers killed in Britain over the course of the last 20 years: &gt;5
*Source: pers comms from Roisin Campbell-Palmer and Derek Gow.  
2) Number of recorded fatalities in zoo enclosures and private collections with 'hot wires': &gt;3
* All fatalities occurred despite daily fence checks, and with the beaver being found with its teeth locked on the hot wire. </t>
  </si>
  <si>
    <t xml:space="preserve">1) Frogs, toads, common lizards, water voles and hedgehogs have also been killed on beaver electric fences deployed within beaver enclosures when they were working around beaver enclosures (personal communication Derek Gow).
2) There has been no empirical assessment of the efficacy or welfare implications of electric fencing and consequently there is no scientific evidence base from which to draw conclusions about the efficacy or suitability of electric fencing for beaver management. 
3) Beaver injuries and deaths have been reported after becoming entangled and received multiple shocks as they were unable to free themselves and retreat (personal comment Gerhard Schwab) but no long-term monitoring and assessment of beaver reactions have systematically been undertaken.
4) The use of negative electric stimulus to encourage side fidelity and retention is ineffective (anecdotal evidence) and the impact of this on animal welfare has not been systematically assessed. </t>
  </si>
  <si>
    <t>1) Overall, based on anecdotal evidence, electric fencing is not recommended. 
2) Current justification of use of electric fencing for beavers appears largely based on ease and low-expense considerations, rather than real efficacy or consideration of beaver welfare. 
3) There is a significant need to collect data on electric fence use in beavers in order to establish a scientific evidence base for future recommendations.</t>
  </si>
  <si>
    <t xml:space="preserve">There is no empirical data on the efficacy or welfare implications of electric fencing on beavers however anecdotal evidence and expert opinion suggest that electric fencing is harmful to beavers and to other animals. Electric fencing also doesn't appear to be as effective as believed due to the need for daily maintenance. The use of electric fencing is therefore not recommended. Data on electric fence use in beaver management should be collected to establish a scientific evidence base for future recommendations. </t>
  </si>
  <si>
    <t>Hood, G. A., and Yarmey, N.</t>
  </si>
  <si>
    <t>Mitigating Human–Beaver Conflicts Through Adaptive Management.</t>
  </si>
  <si>
    <t>Edmonton: University of Alberta.</t>
  </si>
  <si>
    <t>This research project assessed the efficacy of pond levelling devices to mitigate flooding by beavers in Beaver County, Alberta. Over the course of four months, we were able to map over 350 beavers lodges through the use of high resolution orthophotographs in a Geographic Information System (GIS). This technique allowed for a point-density analysis to identify “hot spots” of beaver activity. Not surprisingly, the areas with the highest density of beaver lodges corresponded to the highest number of human-beaver conflicts. However, it became apparent that rural residential subdivisions were often placed in the same areas where beaver lodge densities were highest, thus setting the stage for future human-beaver conflicts. To further assess beaver activity in the western part of the County, we mapped individual dams, lodges, problem areas and culverts in the field, which then provided the County with detailed maps that they could then use to develop management priorities. 
We were also able to gather preliminary data that will be used to create a cost-benefit analysis to determine the cost-effectiveness of pond levelling devices relative to traditional methods. Once the full costs of traditional management approaches are completely assessed, we will be able to enter the data into our existing model developed for a similar project for Alberta Parks in 2013. 
Through the use of semi-structured interviews we were able to assess attitudes and perceptions of County residents towards beavers and associated management actions by the County (including pond levelling devices). Although, we worked with a small number of residents, various themes emerged from the analysis. There were often opposing positions taken by County residents regarding beavers and beaver management. Some residents preferred little to no management of beavers in their areas, while others preferred to see near eradication of the species. We found that new themes were emerging from the surveys, which indicates that further research could be done to obtain a clearer view of the breadth of attitudes towards beavers and beaver management in the County.
The nine pond levellers we installed continue to work well, although one has required minor attention due to the narrowness of the outflow stream. County staff have expressed satisfaction with the effectiveness of the flow devices, which have reduced or eliminate conflict in several areas. 
Finally, the analysis of aquatic macroinvertebrate data will allow us to assess how pond levellers might alter aquatic biodiversity. All ponds were sampled in four within-pond habitats prior to the installation of a pond leveller. These sites will be resampled exactly one year following the installation date. Additional plans are to compare these sites with sites that continue to be traditionally managed (dewatering when flooded by beavers) and ponds that have not receive any management action. 
Throughout the project County staff were able to communicate the multifaceted nature of this project through print media, the internet, radio, and public events. These communication efforts helped bridge the gap between science-based management and the general public.</t>
  </si>
  <si>
    <t>1) work with the Land/Flood Control Officer at Beaver County to identify and create a GIS map of problem beaver conflict sites to allow for continual updating, 
2) document the existing beaver lodges within Beaver County’s portion of the Cooking Lake Moraine (CLM) to allow for a current population estimate and detection of potential problem areas in future, 
3) document the existing protocols, costs and frequency of beaver management by the County for future cost benefits analysis; 
4) develop and administer a County resident survey to identify perceptions relative to current management; 
5) assess and test the effectiveness of current and alternative management approaches in problem areas (including water-control devices, current policies/directives); 
6) establish long-term research sites to study differences in biodiversity at wetlands that are regularly drained, wetlands with levelling devices, and wetlands that are neither drained nor modified with levelling devices.</t>
  </si>
  <si>
    <t>1) Descriptive cross-sectional study
2) Cost-benefit analysis
3) Quasi-experimental, before and after study (uncontrolled)</t>
  </si>
  <si>
    <t>This was a three-part study: 1) cross-sectional monitoring of beaver habitat and cross-sectional survey of nine Beaver County residents 2) cost-benefit analysis of installation of pond-levellers 3) before-and-after study examining biodiversity at pond prior to and after installation of pond levellers</t>
  </si>
  <si>
    <t>Both</t>
  </si>
  <si>
    <r>
      <t>May 2014</t>
    </r>
    <r>
      <rPr>
        <sz val="11"/>
        <color theme="1"/>
        <rFont val="Calibri"/>
        <family val="2"/>
      </rPr>
      <t>–</t>
    </r>
    <r>
      <rPr>
        <sz val="12.1"/>
        <color theme="1"/>
        <rFont val="Calibri"/>
        <family val="2"/>
      </rPr>
      <t>September 2014</t>
    </r>
  </si>
  <si>
    <t>Canada</t>
  </si>
  <si>
    <t>Alberta</t>
  </si>
  <si>
    <t xml:space="preserve">Municipal district of Beaver County, located in east-central Alberta. The County is primarily within the Prairie Ecozone, with small incursions of the Boreal Ecozone to its northern and west-central boundaries. The study focused on the portion of county within the Cooking Lake Moraine. </t>
  </si>
  <si>
    <t>North American beaver (Castor canadensis)</t>
  </si>
  <si>
    <t>1) Pond levellers
2) Monitoring</t>
  </si>
  <si>
    <t>1) Pond levellers were installed at dams and culverts. The inlet of the pond leveller pipe was protected using a circular cage, which was sunk approximately 30' from the dam. Full details on the installation protocol are provided in Appendix A. 
2) Monitoring: All field locations were recorded on a handheld Garmin 60 CX Geographic Positioning Systems (GPS) unit with an accuracy of ±3m. Researchers then transferred the data into a Geographic Information System (GIS; ArcMap 10.2.1 by ESRITM, Redlands California) for map production and further analysis. In the GIS researchers used three orthophotos covering three years (2007, 2009 and 2010) to identify and on-screen digitise any obvious lodges in the area of the county within the study area. The 2010 orthophoto was the most recent imagery available for this aspect of the project, although the 2007 and 2009 had higher water levels which made it easier to identify the lodges. All three images had a 0.25-m resolution. Where field data were available, accuracy of the on-screen digitizing could be assessed. Once all the lodges were digitised, researchers conducted a point density analysis using Spatial Analyst Tools in the GIS. Lodge densities were computed to the number of lodges per 1 km2 to reveal hotspots of beaver activity. These data were then represented in a map and average densities calculated</t>
  </si>
  <si>
    <t>12 pond levellers (nine in Beaver County)</t>
  </si>
  <si>
    <t>5 months</t>
  </si>
  <si>
    <t>Monitoring:
1) Number of features mapped during 5-days of field surveys within Cooking Lake Moraine areas of beaver county
2) Number of beaver lodges identified in areas outside of the provincial protected areas through on-screen digitising in GIS during a four-month survey period
3) Density of lodges within the western area of Beaver County inside Cooking Lake Moraine
Cost analysis: [note that the cost-benefit analysis is ongoing to obtain additional data from the County to complete the analysis]
1) Cost of supplies for installation of pond levelling devices in Beaver County from June to August 2014
2) Cost of site/material preparation for installation of pond levelling devices in Beaver County from June to August 2014
3) Cost of installation of pond levelling devices in Beaver County from June to August 2014
4) Total cost of supplies, site/material preparation, and installation of pond levelling devices in Beaver County from June to August 2014
5) Cost of management for 2014 prior to installs (cost only to 30 July 2014)
6) Estimated annual monitoring cost per site
7) Estimated start-up costs for various equipment and training
8) Time spent installing pond levelling devices in Beaver County from June to August 2014
Cross-sectional survey:
1) Qualitative summary of interview results
Pond levellers:
1) Qualitative summary of effectiveness of pond levellers</t>
  </si>
  <si>
    <t>Monitoring: 
1) Number of features mapped during 5-days of field surveys within Cooking Lake Moraine areas of beaver county, n: 
- Dams: 34
- Lodges: 8
- Culverts: 20
- Problem sites: 6
2) Number of beaver lodges identified in areas outside of the provincial protected areas through on-screen digitising in GIS during a four-month survey period, n: 358
3) Density of lodges within the western area of Beaver County inside Cooking Lake Moraine, lodges/km2: ~2
Cost analysis: [note that the cost-benefit analysis is ongoing to obtain additional data from the County to complete the analysis]
1) Cost of supplies for installation of pond levelling devices in Beaver County from June to August 2014, USD:
- Site 36: 330.87
- Site 63: 550.49
- Site 67: 569.37
- Site 76: 550.49
- Site 98: 301.73
- Site 102: 588.25
- Site 101: 569.91
- Site 100a: 550.49
- Site 100b: 1,229.01
2) Cost of site/material preparation for installation of pond levelling devices in Beaver County from June to August 2014, USD:
- Site 36: 111.50
- Site 63: 241.00
- Site 67: 122.50
- Site 76: 151.95
- Site 98: 80.50
- Site 102: 147.30
- Site 101: 133.95
- Site 100a: 126.79
- Site 100b: 126.79
3) Cost of installation of pond levelling devices in Beaver County from June to August 2014, USD:
- Site 36: 441.00
- Site 63: 381.00
- Site 67: 322.00
- Site 76: 278.90
- Site 98: 374.10
- Site 102: 342.09
- Site 101: 369.30
- Site 100a: 298.20
- Site 100b: 249.75
4) Total cost of supplies, site/material preparation, and installation of pond levelling devices in Beaver County from June to August 2014, USD:
- Site 36: 883.37
- Site 63: 1,172.49
- Site 67: 1,013.87
- Site 76: 981.34
- Site 98: 756.33
- Site 102: 1,077.64
- Site 101: 1,073.16
- Site 100a: 975.48
- Site 100b: 1,605.55
- Total: 9,539.21
5) Cost of management for 2014 prior to installs (cost only to 30 July 2014), USD: 
- Site 36: 1,249.99
- Site 63: 517.53
- Site 67: 517.53
- Site 76: 105.20
- Site 98: 1,166.23
- Site 102: TBD
- Site 101: TBD
- Site 100a: TBD
- Site 100b: TBD
6) Estimated annual monitoring cost per site, USD: 128.31
7) Estimated start-up costs for various equipment and training, USD: 2,686.58
8) Time spent installing pond levelling devices in Beaver County from June to August 2014, hours: 
- Site 36: 4
- Site 63: 10.5
- Site 67: 5
- Site 76: 6.75
- Site 98: 3.5
- Site 102: 7.5
- Site 101: 6.75
- Site 100a: 6.5
- Site 100b: 6.5
- Total: 57</t>
  </si>
  <si>
    <t xml:space="preserve">Monitoring: 
1) Researchers could not identify whether the lodges were occupied or abandoned.
Cross-sectional survey results: 
1) Executive summary: various themes emerged from the analysis. There were often opposing positions taken by County residents regarding beavers and beaver management. Some residents preferred little to no management of beavers in their areas, while others preferred to see near eradication of the species. We found that new themes were emerging from the surveys, which indicates that further research could be done to obtain a clearer view of the breadth of attitudes towards beavers and beaver management in the County.
2) The publication provided a qualitative summary of the results of the survey in three sections: 1) Impacts caused by beavers (p.18), 2) Attitudes and perceptions of beavers (p.19), and 3) Attitudes and perceptions of current and alternative management (p.20)
3) Researchers note that the majority of subjects were males over the age of 50 who had a farming background.
4) Interview results for the nine participants were not reported in full. 
Pond leveller installation: 
1) June 2015, all of the pond levellers are in good working order. 
2) Beavers tried to block one, but it was easily mitigated and water was still flowing from it despite beaver activity.
3) The key issue at that site was that the downstream end of the pipe leads into a narrow streambed that is easily dammed by beavers. In 2014, we had modified a similar site in the CLBPRA and were able to counter beaver activity into 2015.
</t>
  </si>
  <si>
    <t xml:space="preserve">Monitoring: 
1) Figure 2 shows locations of culverts, dams, lodges, some ponds, and problem sites mapped in the field from May to August 2015 in the western part of Beaver County
2) Figure 3 shows point density of lodges identified through orthophoto analysis in the region of Beaver County within the Beaver Hills boundary
Biodiversity: 
- Biodiversity was reported before installation of pond levellers; however, at the time of reporting, post-intervention biodiversity data were not available. </t>
  </si>
  <si>
    <t>This research program applied a multi-faceted approach to sustainable management of aquatic resources in Beaver County as it relates to human-beaver conflicts. Throughout the study we were able to develop maps and GIS databases that can provide further insights into existing and potential conflict areas within the western-most reaches of the County. Continued development and maintenance of these databases would allow for ongoing management of problem sites and additional tools to aid development decisions in future. 
The installation and cost-accounting of the pond levellers coupled with traditional maintenance costs will allow for a full cost-benefit analysis to be developed. Early indications are that the pond levellers have been effective over the first year. Following the cost-benefit model developed for the CLBPRA, a similar analysis for Beaver County will likely find that pond levellers are a cost-effective tool for beaver management. 
The County resident surveys provided initial insights into the human-dimensions of wildlife management as they relate to human-beaver interactions. Because this aspect of the overall project was a pilot study with a small sample size, there is potential to continue interviewing landowners. We found that after nine interviews there were still new ideas coming up with little overlap, which shows there are still more themes to uncover. Besides interviewing more of the key stakeholders (who live near beaver habitat) to further flesh out the data, there is also the potential to interview people outside of this subsample. Other groups, such as wildlife/conservation groups, landowners now living near beavers, and management staff, are also involved in co-constructing narratives about beavers and resource management. Another avenue for future research is to create a mail- or web-based survey that could be administered to a representative sample of Beaver County’s population. This questionnaire could be informed by the data gathered in the existing interviews, but would allow us to extrapolate and draw conclusions about the entire county population. Topics that would be particularly appropriate for a questionnaire format include: satisfaction with county management, impacts experienced from beavers (could ask participants to rank), willingness to pay/costs incurred from beavers, and perception of different types of management. The survey could reveal attitudinal trends that vary with farming background, rural/ urban background, beaver density, and New Ecological Paradigm (NEP) scale. 
Relative to the biodiversity studies, the sites with pond levellers can now serve as ongoing monitoring sites that will allow for comparative studies to assess the ecological efficacy of this form of flood mitigation. In future, these sites can also be compared to sites that continue to experience traditional management (i.e., regular dewatering following flooding by beavers) and those ponds that do not receive any management actions. Other taxa such as riparian plants could also be added to biodiversity assessments. 
Finally, the inclusion of public communication as a central aspect of science-based decision making was essential in the success of this project. We found that over the course of this project, not only was the public engaged; other municipalities also began to look to Beaver County for more innovative ways to handle human-beaver interactions.</t>
  </si>
  <si>
    <t>Field surveys and GIS-based monitoring enabled the effective identification of beaver territories and potential management issues. Pond levellers installed with a circular cage protecting the inlet are effective at controlling water levels. Initial cost analysis suggests that pond levellers are cost effective in the medium term (more than 6 months).</t>
  </si>
  <si>
    <t xml:space="preserve">Müller-Schwarze, D. Schulte, B. A. Sun, L. Müller-Schwarze, A. and Müller-Schwarze, C. </t>
  </si>
  <si>
    <t>Red maple (Acer rubrum) inhibits feeding by beaver (Castor canadensis)</t>
  </si>
  <si>
    <t>Journal of Chemical Ecology</t>
  </si>
  <si>
    <t>20(8):2021-2034</t>
  </si>
  <si>
    <t>10.1007/BF02066240</t>
  </si>
  <si>
    <t>At many beaver sites in Allegany State Park, New York, red maple is the only or one of the few tree species left standing at the edges of ponds. The relative palatability of the species was studied in 3 ways. (1) At 7 beaver sites the available and utilized trees were recorded and an electivity index computed - of 15 tree species, red maple ranked second or fourth lowest. (2) Red maple, sugar maple (A. saccharum) and quaking aspen (Populus tremuloides) logs were presented 'cafeteria style' at 12 beaver colonies - red maple was the least preferred. (3) Bark of red maple was extracted with solvents, and aspen logs were painted or soaked in the extract, and then presented to beavers (cafeteria style) along with aspen and red maple controls; the treatment rendered aspen logs less palatable.</t>
  </si>
  <si>
    <t>To examine food preferences by beaver at Allegany State Park</t>
  </si>
  <si>
    <t>1) Descriptive cross-sectional study
2) Quasi-experimental, post-test only study</t>
  </si>
  <si>
    <t>This study consisted of three steps: (1) Tree preferences by beaver were determined by recording the number of trees available and those utilised. (2) Relative palatability was determined by cafeteria-style choice experiments at beaver ponds. (3) red maple bark was extracted with solvents, and the extract transferred to aspen logs. These red maple-extract-treated aspen logs were presented to free-living beaver at their ponds in cafeteria-style choice experiments.</t>
  </si>
  <si>
    <r>
      <t>29 December 1984</t>
    </r>
    <r>
      <rPr>
        <sz val="11"/>
        <color theme="1"/>
        <rFont val="Calibri"/>
        <family val="2"/>
      </rPr>
      <t>–21 April 1993</t>
    </r>
  </si>
  <si>
    <t>New York State</t>
  </si>
  <si>
    <t>1) Allegany State Park, New York State, USA
2) Cranberry Lake Biological Station, New York State, USA</t>
  </si>
  <si>
    <t>1) Painted or soaked aspen logs with maple extract
2) Control</t>
  </si>
  <si>
    <t>1) Experiment 1: untreated log preference experiment (i.e. no intervention) at Allegany State Park and Cranberry Lake Biological Station
2) Experiment 2: treated log preference experiment
- Aspen logs painted with red maple extract were bio assayed three times at Allegany State Park and Cranberry Lake Biological Station
- Untreated logs were also tested
- Twelve logs placed at each pond
3) Experiment 3: treated log preference experiment
- Three-phase experiment (6-10 April, 1991, 7-12 April, 1992, and 17-21 April, 1993) based on experience from experiment 2
- Logs punctured by rolling over a nail board to increase amount of extract absorbed.
- Ten logs nailed to pole so that beavers removed only logs they were motivated to feed on.
- Red maple extract was made of different parts of trees (10 different treatments: five different RM extracts: from RM trunk base [beaver area], twigs of mature trees from two beaver colonies, and one upland site beyond the foraging range of beaver, and juvenile regrowth after beaver cutting; the remaining five samples were controls, including intact aspen, bark-punctured aspen, ethanol-soaked aspen, intact red maple, and punctured red maple).
- In 1991, two 10-log arrays were placed, tied to two pegs, at each of four ponds. In 1992 and 1993, one array each was placed at 10 sites.</t>
  </si>
  <si>
    <t>1) Relative preference of red maple compared with other tree samples and other tree samples combined with red maple extract</t>
  </si>
  <si>
    <t>Observational experiment: relative utilisation of red maple by beaver (29 December 1984–20 February 1985): 
1) Relative preference of red maple compared with 14 other tree species in autumn 1984, preference (1 highest, 15 lowest): 12/15
2) Relative preference of red maple compared with 14 other tree species in winter 1984/85, preference (1 highest, 15 lowest): 14/15
Experiment 1 (12 March 1985–6 July 1985): 
1) Consumption of logs at Allegany State Park, %: 
- Quaking aspen: 94.7
- Sugar maple: 76.3
- Red maple: 46.3
2) Difference in preference at Allegany State Park, Cochran Q test (df; p value): 45.9 (6; &lt;0.001)
3) Consumption of logs at Cranberry Lake Biological Station, %:
- Quaking aspen: 38.9
- Yellow birch: 13.9
- Sugar maple: 11.1
- Red maple: 0
4) Difference in preference at Cranberry Lake Biological Station, Cochran Q test (df; p value): 21.68 (6; &lt;0.01)
Experiment 2 (22 April 1985–30 November 1985): 
1) Consumption of logs in test 1 in April 1985, %: 
- Aspen: 80.6
- Solvent-painted aspen: 86.8
- Red maple-painted aspen: 82.6
- Red maple: 58.3
2) Consumption of logs in test 2 in May 1985, %: 
- Aspen: 60
- Solvent-painted aspen: 57.5
- Red maple-painted aspen: 55
- Red maple: NR (note: text reports that red maple was taken less than other logs)
3) Difference in preference in test 2, Cochran Q test (df; p value): 9.269 (2; 0.01)
4) Consumption of logs in test 3 in November 1985, %: 
- Aspen: 42.5
- Solvent-painted aspen: 40
- Red maple-painted aspen: 36.6
- Red maple: 22.5
5) Difference in preference in test 3: non-significant
6) Qualitative result: Likewise, in the test at Cranberry Lake Biological Station in July 1985, painting logs did not reduce their palatability
Experiment 3 (6 April 1991–21 April 1993): 
1) Consumption of three key logs in April 1991, %: 
- Aspen (n=25): 80.0
- Aspen plus extract from juvenile regrowth of red maple  (n=25): 60.0
- Red maple  (n=25): 32.0
2) Difference in preference in April 1991, Cochran Q test - one tailed (p value): 14.53 (&lt;0.001)
3) Difference in preference between Aspen and Aspen plus extract from juvenile regrowth of red maple, McNemar test: non-significant
4) Consumption of combined log samples in April 1991, %: 
- All red maple extract sample logs (n=104): 57.7
- All types of control aspen (n=75): 73.6
- All types of red maple control (n=48): 37.5 
5) Difference preference of combined log samples in April 1991, McNemar's test - two tailed (p value):
- Extract sample vs aspen control: 4.02 (&lt;0.05)
- Extract sample vs red maple control: 4.58 (&lt;0.05)
6) Difference preference of aspen plus aspen extract, aspen punctured, red maple punctured, and aspen plus red maple extract in April 1992 (N=35 each), Cochran Q test - two tailed (df; p value): 13.47 (3; &lt;0.001)
7) Pairwise comparison of log preference in April 1992, McNemar test - one tailed (p value):
- Aspen plus red maple extract vs punctured aspen: 3.273 (&lt;0.05) [punctured aspen preferred by beavers]
- Aspen plus red maple extract vs intact aspen: NR (non-significant)
- Aspen plus aspen extract vs intact aspen: 0.8 (non-significant)
8) Difference preference of intact red maple, aspen plus red maple extract, and intact aspen in April 1993 (N=33 each), Cochran Q test (p value): 31.4 (&lt;0.001)
9) Difference preference of aspen plus aspen extract, intact aspen, and aspen plus red maple extract, Cochran Q test - two tailed (df; p value): 13.76 (2; &lt;0.001)
10) Difference preference of red maple plus aspen extract, intact red maple, and red maple with red maple extract, Cochran Q test (p value): 14.6 (&lt;0.0005)
11) Pairwise comparison of log preference in April 1993, McNemar test - one tailed (p value):
- Aspen plus red maple extract vs aspen plus aspen extract: 2.77 (&lt;0.05) [aspen plus aspen extract preferred by beavers]
- Aspen plus red maple extract vs intact aspen: 2.5 (0.06) 
- Red maple plus aspen extract vs red maple with red maple extract: 7.11 (0.005) [red maple plus aspen extract preferred by beavers]</t>
  </si>
  <si>
    <t>1) Trends in log consumption over time (independent of type of log)
2) Colony differences in consumption of logs</t>
  </si>
  <si>
    <t>1) At seven beaver sites the available and utilised trees were recorded and an electivity index computed - of 15 tree species, red maple ranked second or fourth lowest. 
2) Red maple, sugar maple (A. saccharum) and quaking aspen (Populus tremuloides) logs were presented 'cafeteria style' at 12 beaver colonies - red maple was the least preferred. 
3) Bark of red maple was extracted with solvents, and aspen logs were painted or soaked in the extract, and then presented to beavers (cafeteria style) along with aspen and red maple controls; the treatment rendered aspen logs less palatable.</t>
  </si>
  <si>
    <t xml:space="preserve">Red maple logs were consumed significantly less by beavers compared with sugar maple and quaking aspen at Allegany State Park (p&lt;0.001 and Cranberry Lake Biological Station (p&lt;0.01). Painting aspen logs with red maple extract had mixed results. </t>
  </si>
  <si>
    <t xml:space="preserve">Boyles, S.L., and Savitzky, B.A. </t>
  </si>
  <si>
    <t>An analysis of the efficacy and comparative costs of using flow devices to resolve conflicts with North American beavers along roadways in the coastal plain of Virginia.</t>
  </si>
  <si>
    <t>Proceedings of the Vertebrate Pest Conference 23</t>
  </si>
  <si>
    <t>10.5070/V423110393</t>
  </si>
  <si>
    <t>Road damage caused by beavers is a costly problem for transportation departments in the U.S. Population control and dam destruction are the most widely used methods to reduce road damage caused by beavers, but the benefits of such measures in some situations are often very short-term. At chronic damage sites, it may be more effective and cost-beneficial to use flow devices to protect road structures and critical areas adjacent to roads. To determine the potential benefits of using flow devices at chronic beaver damage sites, from June 2004 to March 2006 we installed 40 flow devices at 21 sites identified by transportation department personnel as chronic damage sites in Virginia’s Coastal Plain. Following installations, study sites were monitored to determine flow device performance and any required maintenance and repairs. Between March 2006 and August 2007, transportation department personnel were surveyed to collect data on flow device efficacy and comparative costs. As of August 2007, transportation department personnel indicated that 39 of the 40 flow devices installed were functioning properly and meeting management objectives. The costs to install and maintain flow devices were significantly lower than preventative road maintenance, damage repairs, and/or population control costs at these sites prior to flow device installations. Prior to flow device installations, the transportation department saved $0.39 for every $1.00 spent per year on preventative maintenance, road repairs, and beaver population control. Following flow device installations, the transportation department saved $8.37 for every $1.00 spent to install, monitor, and maintain flow devices. Given the demonstrated low costs to build and maintain flow devices, transportation agencies may substantially reduce road maintenance costs by installing and maintaining flow devices at chronic beaver damage sites.</t>
  </si>
  <si>
    <t>To evaluate the efficacy and cost-effectiveness of using Beaver Deceivers™, Castor Masters™, and Round Fences™ to resolve conflict with beavers on roadways in the Commonwealth of Virginia.</t>
  </si>
  <si>
    <t>Quasi-experimental, before-and-after study (uncontrolled)</t>
  </si>
  <si>
    <t>The investigators installed 40 flow devices at 21 sites in Virginia with chronic beaver damage.</t>
  </si>
  <si>
    <t>Experimental</t>
  </si>
  <si>
    <r>
      <t>June 2004</t>
    </r>
    <r>
      <rPr>
        <sz val="11"/>
        <color theme="1"/>
        <rFont val="Calibri"/>
        <family val="2"/>
      </rPr>
      <t>–August 2007</t>
    </r>
  </si>
  <si>
    <t>Virginia</t>
  </si>
  <si>
    <r>
      <rPr>
        <sz val="11"/>
        <color rgb="FF000000"/>
        <rFont val="Calibri"/>
        <family val="2"/>
        <scheme val="minor"/>
      </rPr>
      <t xml:space="preserve">Three districts with counties located in the Coastal Plain of Virginia </t>
    </r>
    <r>
      <rPr>
        <sz val="11"/>
        <color rgb="FF000000"/>
        <rFont val="Calibri"/>
        <family val="2"/>
      </rPr>
      <t>—</t>
    </r>
    <r>
      <rPr>
        <sz val="11"/>
        <color rgb="FF000000"/>
        <rFont val="Calibri"/>
        <family val="2"/>
        <scheme val="minor"/>
      </rPr>
      <t xml:space="preserve"> Hampton Roads, Fredericksburg and Richmond </t>
    </r>
    <r>
      <rPr>
        <sz val="11"/>
        <color rgb="FF000000"/>
        <rFont val="Calibri"/>
        <family val="2"/>
      </rPr>
      <t>—</t>
    </r>
    <r>
      <rPr>
        <sz val="12.1"/>
        <color rgb="FF000000"/>
        <rFont val="Calibri"/>
        <family val="2"/>
      </rPr>
      <t xml:space="preserve">  chronic beaver damage sites, which were defined as sites where removing beavers and/or dams did not significantly reduce and/or prevent road maintenance, road repairs or beaver population control costs attributed to beaver activity along roadways.</t>
    </r>
  </si>
  <si>
    <t>1) Pond levellers
2) Culvert exclusion fencing</t>
  </si>
  <si>
    <t xml:space="preserve">The sites were ranked by frequency of required population control and/or preventative maintenance (i.e., a damage site where population control activities were conducted 5 times in 5 years was given priority over a site that had been trapped twice) and then treated the sites by installing flow devices. Beaver Deceivers™ were recommended primarily for treating plugged road culverts, and Castor Masters™ were installed to lower high water impounded by free-standing dams. In some cases, Castor Masters™ were installed with Beaver Deceivers™ to enhance flow efficiency.
40 flow devices were installed at 21 sites; 33 installed between June 2004 and November 2005 [18 culvert fences and 15 pond levellers] and 7 installed between November 2005 and March 2006 [type of device not specified]. </t>
  </si>
  <si>
    <r>
      <t>1) Mean follow up at 14 sites treated from Jun 2004 to Nov 2005, months/site (range): 15 (6</t>
    </r>
    <r>
      <rPr>
        <sz val="11"/>
        <color theme="1"/>
        <rFont val="Calibri"/>
        <family val="2"/>
      </rPr>
      <t>–</t>
    </r>
    <r>
      <rPr>
        <sz val="12.1"/>
        <color theme="1"/>
        <rFont val="Calibri"/>
        <family val="2"/>
      </rPr>
      <t>22)</t>
    </r>
  </si>
  <si>
    <t>1) Total cost of maintenance, repair, and beaver removal prior to intervention at 14 sites treated from Jun 2004 to Nov 2005
2) Mean cost of maintenance, repair, and beaver removal prior to intervention at 14 sites treated from Jun 2004 to Nov 2005
3) Total cost of installation (comprising of labour and materials) and maintenance of flow devices at 14 sites treated from Jun 2004 to Nov 2005
4) Mean cost of installation (comprising of labour and materials) and maintenance of flow devices at 14 sites treated from Jun 2004 to Nov 2005
5) Total time invested in installation and maintenance of flow devices at 14 sites treated from Jun 2004 to Nov 2005
6) Mean time invested in installation and maintenance of flow devices at 14 sites treated from Jun 2004 to Nov 2005
7) Total costs of beaver management before and after installation of flow devices at 14 sites treated from Jun 2004 to Nov 2005
8) Potential resources saved before and after installation of flow devices at 14 sites treated from Jun 2004 to Nov 2005
9) Total costs saved before and after installation of flow devices at 14 sites treated from Jun 2004 to Nov 2005
10) Ratio of costs saved to total costs before and after installation of flow devices at 14 sites treated from Jun 2004 to Nov 2005
11) Number of sites with flooding before and after installation flow devices</t>
  </si>
  <si>
    <r>
      <rPr>
        <sz val="11"/>
        <color rgb="FF000000"/>
        <rFont val="Calibri"/>
        <family val="2"/>
      </rPr>
      <t xml:space="preserve">1) Number of sites with flooding before and after installation of flow devices, n/N: 
- Before: 
   - Sites treated in Jun 2004–Nov </t>
    </r>
    <r>
      <rPr>
        <sz val="12.1"/>
        <color rgb="FF000000"/>
        <rFont val="Calibri"/>
        <family val="2"/>
      </rPr>
      <t xml:space="preserve">2005: 14/14
</t>
    </r>
    <r>
      <rPr>
        <sz val="11"/>
        <color rgb="FF000000"/>
        <rFont val="Calibri"/>
        <family val="2"/>
      </rPr>
      <t xml:space="preserve">   - Sites treated in Nov 2005–Mar 2006: 7/7
- After: 
   - Sites treated in Jun 2004–Nov 2005: 0/14
   - Sites treated in Nov 2005–Mar 2006: 1/7</t>
    </r>
  </si>
  <si>
    <r>
      <t>1) Total cost of maintenance, repair, and beaver removal prior to intervention at 14 sites treated from Jun 2004 to Nov 2005, USD/year (N sites included in cost calculation): 
- Maintenance: 149,900.00 (N=14)
- Repair: 145,000.00 (N=5)
- Beaver removal: 5,969.40 (N=6)
2) Mean cost of maintenance, repair, and beaver removal prior to intervention at 14 sites treated from Jun 2004 to Nov 2005, USD/year/site (N sites included in cost calculation): 
- Maintenance: 10,707 (N=14)
- Repair: 29,000 (N=5)
- Beaver removal: 994.90 (N=6)
3) Total cost of installation (comprising of labour and materials) and maintenance of flow devices at 14 sites treated from Jun 2004 to Nov 2005, USD/year: 
- Installation: 44,244.52
   - Labour: 39,000
   - Materials: 5,244.52
- Maintenance: 276.50
4) Mean cost of installation (comprising of labour and materials) and maintenance of flow devices at 14 sites treated from Jun 2004 to Nov 2005, USD/year/site (range): 
- Installation: 3,160 (1,359</t>
    </r>
    <r>
      <rPr>
        <sz val="11"/>
        <color theme="1"/>
        <rFont val="Calibri"/>
        <family val="2"/>
      </rPr>
      <t>–</t>
    </r>
    <r>
      <rPr>
        <sz val="12.1"/>
        <color theme="1"/>
        <rFont val="Calibri"/>
        <family val="2"/>
      </rPr>
      <t>5,572)
   - Labour: 2,786
   - Materials: 374.61</t>
    </r>
    <r>
      <rPr>
        <sz val="11"/>
        <color theme="1"/>
        <rFont val="Calibri"/>
        <family val="2"/>
        <scheme val="minor"/>
      </rPr>
      <t xml:space="preserve">
- Maintenance: 19.75
5) Total time invested in installation and maintenance of flow devices at 14 sites treated from Jun 2004 to Nov 2005, hours/year: 
- Installation: 390
- Maintenance: 19.75
6) Mean time invested in installation and maintenance of flow devices at 14 sites treated from Jun 2004 to Nov 2005, hours/year/site (range): 
- Installation: 28 (10</t>
    </r>
    <r>
      <rPr>
        <sz val="11"/>
        <color theme="1"/>
        <rFont val="Calibri"/>
        <family val="2"/>
      </rPr>
      <t>–</t>
    </r>
    <r>
      <rPr>
        <sz val="12.1"/>
        <color theme="1"/>
        <rFont val="Calibri"/>
        <family val="2"/>
      </rPr>
      <t>50)</t>
    </r>
    <r>
      <rPr>
        <sz val="11"/>
        <color theme="1"/>
        <rFont val="Calibri"/>
        <family val="2"/>
        <scheme val="minor"/>
      </rPr>
      <t xml:space="preserve">
- Maintenance: 1.4 (1.0–4.75)
7) Total costs of beaver management before and after installation of flow devices at 14 sites treated from Jun 2004 to Nov 2005, USD/year: 
- Beaver management: 
   - Before: 155,869.00
   - After: 44,526.00
- Damage repair: 
   - Before: 145,000.00
   - After: 0.00
- Total costs: 
   - Before: 300,869.00
   - After: 44,526.00
8) Potential resources saved before and after installation of flow devices at 14 sites treated from Jun 2004 to Nov 2005, USD/year: 
- Before: 71,639
- After: 71,639
9) Total costs saved before and after installation of flow devices at 14 sites treated from Jun 2004 to Nov 2005, USD/year: 
- Before: 116,165.00 (resources saved by not installing device plus potential resources saved)
- After: 372,508.00 (funds saved in beaver management and road repair costs plus potential resources saved)
10) Ratio of costs saved to total costs before and after installation of flow devices at 14 sites treated from Jun 2004 to Nov 2005, ratio USD: 
- Before: 0.39:1
- After: 8.37:1</t>
    </r>
  </si>
  <si>
    <t>1) Costs were reported for individual study sites
2) Number of Beaver Deceivers and Castor Masters installed</t>
  </si>
  <si>
    <t>Given the demonstrated low costs to install and maintain flow devices compared to the high costs of preventative maintenance, road repairs, and beaver population control activities, a compelling case can be made to install flow devices in freestanding dams near roads or to protect culverts that beavers could potentially plug. Nevertheless, a more prudent approach may be for transportation agencies to install flow devices at sites that have the largest impact on road maintenance and beaver management budgets.</t>
  </si>
  <si>
    <t xml:space="preserve">The installation of flow devices is effective at resolving flooding, with flow devices eliminating flooding at all 14 study sites in the first year of research and 6/7 sites in the second year. The installation of flow devices considerably reduced the cost of beaver management and damage repair: total costs for the 14 study sites decreased from $300,869 to 44,526/ yr. </t>
  </si>
  <si>
    <t xml:space="preserve">Hood, G. A. Manaloor, V. and Dzioba, B. </t>
  </si>
  <si>
    <t>Mitigating infrastructure loss from beaver flooding: A cost–benefit analysis</t>
  </si>
  <si>
    <t>Human Dimensions of Wildlife</t>
  </si>
  <si>
    <t>23(2):146-159</t>
  </si>
  <si>
    <t>10.1080/10871209.2017.1402223</t>
  </si>
  <si>
    <t>We installed 12 pond levellers to counter flooding by beavers and developed a cost–benefit analysis for these sites in Alberta, Canada. We also documented beaver management approaches throughout Alberta. Over 3 years, one site required regular maintenance until we designed a modified pond leveller; another required minor modifications. Others required almost no maintenance. Based on a “willingness-to-pay” (WTP) of $0 and discount rate of 3%, installing pond levellers resulted in a present value net benefit of $81,519 over 3 years and $179,440 over 7 years. Scenarios incorporating discount rates of 3% and 7%, horizons of either 3 or 7 years, and varying WTPs resulted in significant net benefits. Provincially, municipalities employed up to seven methods to control beavers: most commonly lethal control and dam removal. Total annual costs provided by 48 municipalities and 4 provincial parks districts were $3,139,223; however, cost-accounting was sometimes incomplete, which makes this a conservative estimate. © 2017 Taylor &amp; Francis Group, LLC.</t>
  </si>
  <si>
    <t>1) To install and assess the efficacy of pond-levelling devices and specialized fencing in areas with chronic flooding
2) To develop a cost–benefit analysis for these sites to quantify the cost differential between existing (“traditional”) management approaches (e.g., trapping, hunting, dam removal using backhoes or explosives) and alternative approaches (i.e., pond levellers, commercial devices, and specialized fencing)
3) To quantify province wide approaches and costs for beaver management in Alberta in an attempt to extrapolate aspects of the cost–benefit analysis to a provincial scale</t>
  </si>
  <si>
    <t>1) Cost-benefit analysis
2) Descriptive cross-sectional study</t>
  </si>
  <si>
    <t>1) The researchers conducted a cost-benefit analysis of installing flow devices at beaver ponds in a provincial protected area east of Edmonton, Alberta.
2) The researchers conducted a survey of all regional municipalities in the province and four Alberta Parks districts to determine costs of beaver control/management.</t>
  </si>
  <si>
    <r>
      <t>2011</t>
    </r>
    <r>
      <rPr>
        <sz val="11"/>
        <color theme="1"/>
        <rFont val="Calibri"/>
        <family val="2"/>
      </rPr>
      <t>–2013</t>
    </r>
  </si>
  <si>
    <t>Cooking Lake Moraine in east-central Alberta, Canada</t>
  </si>
  <si>
    <t>Researchers installed 12 pond levellers between 2011 and 2013. Most devices were constructed with one 30cm diameter 6.1m-long double-walled high-density polyethylene pipe coupled to a similar 6.1m-long single-walled HDPE pipe, a 1.22m-diameter 1m high circular cage constructed from galvanized hog fencing, and a small protective cage or fence at the end of the outlet of the pond leveller. The submerged end of the double walled pipe furthest from the beaver dam fit into the circular cage to protect it from beavers, while the single-walled pipe extended through the dam at a height that represents the desired water level in the pond. For shallower sites, researchers developed a “mini” pond leveller from 20-cm diameter high-density polyethylene pipes.</t>
  </si>
  <si>
    <t>52 (survey respondents)</t>
  </si>
  <si>
    <t>1) Cost-benefit analysis of installing pond levellers
2) Annual budget and costs associated with beaver management</t>
  </si>
  <si>
    <t>Cost-benefit analysis: 
1) Number of pond levellers installed by year: 
- 2011: 3
- 2012: 1
- 2013: 8
- Overall: 12
2) Cost of start-up materials, CAD: 
- 2011: 1,672
- 2012: 0
- 2013: 0
- Overall: 1,672
3) Cost of pond-leveler installation, CAD (range): 
- 2011: 2,477
- 2012: 877
- 2013: 7,468
- Overall: 10,792 
4) Average cost monitoring and mapping, CAD: 
- 2011: 1,540
- 2012: 1,540
- 2013: 1,540
- Overall: 4,620
5) Cumulative costs for pond levellers, CAD: 
- 2011: 5,659
- 2012: 2,346
- 2013: 8,491
- Overall: 16,496
6) Average annual park management expenses, CAD: 
- 2011: 33,642
- 2012: 33,642
- 2013: 33,642
- Overall: 100,926
7) Average installation cost per site, CAD (range): 899 (319–1,635)
8) Average annual monitoring cost per site, CAD: 128
9) Net present value (net present value of benefits minus net present value of costs) – base case scenario with discount rate of 3% and willingness to pay of $0, CAD: 
- 2011: 27,983
- 2012: 30,316
- 2013: 23,220
- Overall: 81,519
- 2017 forecast: 179,440
10) Net present value (net present value of benefits minus net present value of costs) – sensitivity analysis with discount rate of 3% and willingness to pay of $2, CAD: 
- 2011: 327,983
- 2012: 321,578
- 2013: 305,999
- Overall: 955,560
- 2017 forecast: 2,104,597 
11) Net present value (net present value of benefits minus net present value of costs) – sensitivity analysis with discount rate of 3% and willingness to pay of $4, CAD: 
- 2011: 627,983
- 2012: 612,840
- 2013: 588,778
- Overall: 1,829,601
- 2017 forecast: 4,029,754
12) Net present value (net present value of benefits minus net present value of costs) – sensitivity analysis with discount rate of 3% and willingness to pay of $6, CAD: 
- 2011: 927,983
- 2012: 904,102
- 2013: 871,556
- Overall: 2,703,642
- 2017 forecast: 5,954,912
13) Net present value (net present value of benefits minus net present value of costs) – sensitivity analysis with discount rate of 7% and willingness to pay of $0, CAD: 
- 2011: 27,983
- 2012: 29,183
- 2013: 21,516
- Overall: 78,682
- 2017 forecast: 161,366
14) Net present value (net present value of benefits minus net present value of costs) – sensitivity analysis with discount rate of 7% and willingness to pay of $2, CAD: 
- 2011: 327,983
- 2012: 309,557
- 2013: 283,548
- Overall: 921,088
- 2017 forecast: 1,891,327
14) Net present value (net present value of benefits minus net present value of costs) – sensitivity analysis with discount rate of 7% and willingness to pay of $4, CAD: 
- 2011: 627,983
- 2012: 589,930
- 2013: 545,580
- Overall: 1,763,493
- 2017 forecast: 3,621,289
15) Net present value (net present value of benefits minus net present value of costs) – sensitivity analysis with discount rate of 7% and willingness to pay of $6, CAD: 
- 2011: 927,983
- 2012: 870,304
- 2013: 807,611
- Overall: 2,605,899
- 2017 forecast: 5,351,251
*Adjusted willingness to pay values ($2, $4, $6) reflected common park user fees and adjusted discount rates provided present value net benefits based on all park users in the non-winter months (150,000 people).
16) Average annual value of trail repair expenses mitigated by installation of a pond leveller, CAD: 2,803
17) Savings associated with installation of pond levellers over 3 and 7 years, CAD: 
- 3 years: 19,401
- 7 years (forecast): 56,054
Survey of regional municipalities in the province and four Alberta Parks districts:
18) Median annual budget for beaver control (n=52 respondents), median (IQR; range): 3,000 (20,100; 0–375,000)
19) Mean annual budget for beaver control (n=52 respondents), mean (SD): 26,675 (62,440)
20) Median annual budget for maintenance at beaver conflict sites (n=51 respondents), median (IQR; range): 2,250 (20,000; 0–375,000)
21) Mean annual budget for maintenance at beaver conflict sites (n=52 respondents), mean (SD): 24,963 (62,721)
22) Median annual budget for repair at beaver conflict sites (n=48 respondents), median (IQR; range): 0 (15,000; 0–150,000)
23) Mean annual budget for repair at beaver conflict sites (n=48 respondents), mean (SD): 19,767 (41,982)
24) Median actual annual cost for beaver control activities (n=49 respondents), median (IQR; range): 2,950 (17,700; 0–154,875)
25) Mean actual annual cost for beaver control activities (n=49 respondents), mean (SD): 21,933 (42,413)
26) Median actual annual cost for maintenance of beaver conflict sites (n=47 respondents), median (IQR; range): 5,000 (27,225; 0–150,000)
27) Mean actual annual cost for maintenance of beaver conflict sites (n=47 respondents), mean (SD): 22,115 (33,888)
28) Median actual annual cost for repair at beaver conflict sites (n=37 respondents), median (IQR; range): 2,000 (20,000; 0–200,000)
29) Median actual annual cost for repair at beaver conflict sites (n=37 respondents), mean (SD): 27,705 (48,292) [note that the text states that the average annual cost of repair is $86,500 - this figure is not confirmed by the data tables]
30) Total actual annual cost of beaver management for the 52 municipalities, CAD: 3,139,223
31) Amount that actual cost of repair exceeded budget, %: 74
32) Amount that actual cost of beaver control exceeded budget, %: 52
33) Amount that actual cost of maintenance exceeded budget, %: 67</t>
  </si>
  <si>
    <t>1) Methods used by 48 alberta municipalities and four Alberta Park districts for beaver management (figure 3)
2) Number of sites where beaver management budget matched costs</t>
  </si>
  <si>
    <t>Based on a “willingness-to-pay” of $0 and discount rate of 3%, installing pond levellers resulted in a present value net benefit of $81,519 over 3 years and $179,440 over 7 years. Scenarios incorporating discount rates of 3% and 7%, horizons of either 3 or 7 years, and varying willingness-to-pay resulted in significant net benefits. Provincially, municipalities employed up to seven methods to control beavers: most commonly lethal control and dam removal. Total annual costs provided by 48 municipalities and 4 provincial parks districts were $3,139,223; however, cost-accounting was sometimes incomplete, which makes this a conservative estimate.</t>
  </si>
  <si>
    <t>The installation of pond levellers is highly economically efficient and results in significant cost savings. At Cooking Lake National Park, Alberta, Canada, installing 14 pond levellers resulted in a net benefit of $81,519 over 3 years and $179,440 over 7 years. This was due to a considerable reduction in management costs and the realisation of economic benefits associated with allowing beaver wetlands to form.</t>
  </si>
  <si>
    <t>Thesis</t>
  </si>
  <si>
    <t>DuBow, T. J.</t>
  </si>
  <si>
    <t>Reducing beaver damage to habitat restoration sites using palatable tree species and repellents | Chapter 3 Reducing beaver damage to habitat restoration sites using less palatable tree species and repellents</t>
  </si>
  <si>
    <t>Utah State University</t>
  </si>
  <si>
    <t>Beaver (Castor canadensis) foraging can impede habitat restoration in riparian zones. We conducted a series of tests to identify tree species that were less preferred by beaver, and chemical repellents that beaver avoid. Cascara (Rhamnus purshiana) was identified as a species avoided by beaver. Plantskydd and Big Game Repellent (BGR) were the only ones out of 7 repellents tested to deter beaver consumption. In a subsequent 2-choice comparison of Plantskydd and BGR, beaver consumed fewer cuttings treated with BGR than cuttings treated with Plantskydd. When we gave beavers  cascara and willow (a highly preferred food) treated and untreated with BGR, treated cascara sustained the least amount of damage, while untreated willow suffered the most severe damage. Our results suggest that beaver damage can be affected by the species of plants available and that cascara is a promising species for revegetation efforts where damage by beaver is likely.</t>
  </si>
  <si>
    <t>1) To evaluate several candidate repellents to determine their effectiveness against beaver.
2) To investigate food preferences of beaver and to combine an effective repellent with a tree species likely to be avoided by beaver.</t>
  </si>
  <si>
    <t>1) Parallel RCT
2) Crossover RCT</t>
  </si>
  <si>
    <t xml:space="preserve">This thesis is split into three studies:
1) Wildlife damage at salmon habitat restoration sites
2) Reducing beaver damage to habitat restoration sites using less palatable tree species and repellents
3) Protecting trees planted for stream habitat restoration from beaver
Summary of the three studies: 
1) Researchers conducted a literature search and vegetation surveys to assemble a list of potential tree candidates for beaver avoidance. They also conducted a survey of Regional Fisheries Enhancement Groups to determine perception of the impact of beaver and other wildlife on habitat restoration efforts. 
2) Researchers conducted five randomised experiments: 
- Experiment 1: Screening of seven selected chemical repellents to determine their relative efficacy in deterring beaver from foraging on willow cuttings.
- Experiment 2: Comparison of the efficacy of BGR and Plantskydd to deter beaver consumption of willow cuttings. 
- Experiment 3: Examined the palatability of a western hemlock, which is less preferred by beaver compared with willow, after application of BGR-P compared with control. 
- Experiment 4: Examined which tree species were least utilised by beavers; the experiment compared three species: willow, alder, and cascara.
- Experiment 5: Evaluated the effect of BGR-P on cascara and willow; the two-choice tests used combinations of willow and cascara, treated with BGR-P and untreated. 
3) Randomised study that examined the effect of tree species (willow and cascara) and treatment with Big Game repellent (BGR) Powder on beaver preference. </t>
  </si>
  <si>
    <t>Beavers were captured in western Washington, near Olympia</t>
  </si>
  <si>
    <t>1) Tree species selection
2) Repellents</t>
  </si>
  <si>
    <t>General: 
Ten adult beavers was individually caged in an outdoor pen (3x5 m) containing a swimming tank (2.5x1 x1.5 m, 1025 L) and a nest box with fresh nesting material. Test stems were approximately 23 cm in length and harvested from the growing ends of branches or shoots. The cuttings were stratified within each of 3 wooden racks (1 m length), with holes drilled every 3 cm for tree species placement. The racks were 25 cm above the floor affixed in a row to the lower wall of the pens. Pacific willow (Salix lasiandra) was used as a control species. Test species were included western hemlock (Tsuga heterophyla), red alder (Alnus
rubra), and cascara (Rhamnus purshiana).
The study tested seven commercially available chemical repellents. The repellents acted through different mechanisms: irritation, aversive odour or taste, and postingestive malaise. Repellents containing irritants were Hot Sauce, NIMBY, and Hinder. Potentially aversive odours or tastes were represented by Ro-Pel, Big Game Repellent liquid and powder, and Plantskydd. Deer Stopper and NIMBY also induce post-ingestive malaise. 
Experiment 1: 
The experiment screened 7 selected chemical repellents. During a 4-day pretreatment period, researchers gave each animal 8 untreated willow cuttings in the wooden racks. distance between each cutting was 30 cm. During  a subsequent 4-day treatment period, researchers provided the animals with the treated stems. Seven willow cuttings each treated with a different repellent were placed randomly in the racks for presentation. An eighth untreated cutting was presented as a control.
Experiment 2: 
The 10 beavers that served in the first experiment were randomly assigned to BGR-P or Plantskydd in a cross-over experimental design. Twelve treated and 12 control willow cuttings were presented randomly within a rack each day for 4 days, and then the repellent groups' assignation was switched for another 4 days. The distance between the cuttings was ≥7cm. BGR Powder was used in place of BGR Liquid because it required no formulation.
Experiment 3: 
Twelve treated and 12 untreated western hemlock cuttings were placed in the pens daily at 1400. Cuttings were examined for damage daily at 0900 for 7 days, and once again at 14 days.
Experiment 4: 
Alder was compared to willow in a 2-choice test. The lack of a significant species effect led to an additional 2-choice test comparing cascara to willow. At 1400 daily, 18 fresh cuttings of alder or cascara and willow were cut and randomly placed among the racks in the pens for 4 days. The distance between the cuttings was~ 5 cm. Data were collected each morning at 0900. 
Experiment 5: 
2-day, 2-choice tests comparing all possible combinations of willow (W), cascara (C) and BGR-P (+): 1) W-C; 2) W-C+; 3) W-W+; 4) W+-C; 5) W+-C+; 6) C+-C. - Each beaver was randomly assigned an order of the 6 combinations and presented with 12 cuttings of each treatment at 1400 daily. Data were collected the following morning at 0900.</t>
  </si>
  <si>
    <t>10 (8 in experiments 4 and 5)</t>
  </si>
  <si>
    <t>1) Experiment 1: 8 days (4 pre-treatment and 4 post-treatment days)
2) Experiment 2: 8 days
3) Experiment 3: 14 days
4) Experiment 4: 4 days
5) Experiment 5: 2 days</t>
  </si>
  <si>
    <t>Experiment 1: 
1) Difference in willow stem utilisation between the seven chemicals
Experiment 2: 
1) Difference in willow stem utilisation between BGR powder and Plantskydd
Experiment 3: 
1) Difference in utilisation between treated (BGR powder) and untreated western hemlock at day 14
Experiment 4: 
1) Difference in the number of alder and willow utilised by beavers after 4 days
2) Difference in the number of cascara and willow utilised  after 4 days
Experiment 5: 
1) Bradley-Terry model for paired comparison of treatments for days 1 and 2
2) Bradley-Terry model ranking of treatments from most to least preferred: willow, willow treated with BGR-P, cascara, cascara treated with BGR-P</t>
  </si>
  <si>
    <t>Experiment 1: 
1) Difference in willow stem utilisation between the seven chemicals after 4 days, ANOVA F test (df; p value): F=5.222 (7; 0.0002)
*Note that Tukey tests indicated that seedlings treated with BGR-Liquid and Plantskydd were both taken less frequently than the control. BGR-L was also different than Hinder, Ro-Pel, and Deer Stopper (data not shown). 
Experiment 2: 
1) Difference in willow stem utilisation between BGR powder and Plantskydd, ANOVA F test (df; p value): F=6.056 (1; 0.0380)
* Note Fewer cuttings treated with BGR-P were taken than cuttings treated with Plantskydd, otherwise there were no significant effects (data not shown).
Experiment 3: 
1) Difference in utilisation between treated (BGR powder) and untreated western hemlock at day 14, ANOVA F test (df; p value): F=6.291 (1; 0.0322) [Untreated cuttings were used sooner and more frequently than treated western hemlock]
Experiment 4: 
1) Difference in the number of alder and willow utilised by beavers after 4 days, ANOVA F test (df; p value): F=0.126 (1; 0.50)
2) Difference in the number of cascara and willow utilised  after 4 days, ANOVA F test (df; p value): F=11.061 (1; 0.0126)
Experiment 5: 
1) Bradley-Terry model for paired comparison of treatments for days 1 and 2, estimate (df): 
- Day 1: G2=34.2798 (3)
- Day 2: G2=28.3127 (3)
2) Bradley-Terry model ranking of treatments from most to least preferred: willow, willow treated with BGR-P, cascara, cascara treated with BGR-P</t>
  </si>
  <si>
    <t>1) Figure 1 reports the average number of repellent-treated willow utilized by beaver during a 4-day period
2) Figure 2 reports the average preference ratios of beaver for willow treated with the repellents BGR-P and Plantskydd
3) Figure 3 reports the number of western hemlock treated with BGR-P and untreated utilised by beaver
4) Figure 4 reports the average number of cuttings utilised in 2-choice tests comparing 1) alder and willow, and 2) cascara and willow</t>
  </si>
  <si>
    <t>1) Researchers tested cascara against willow in preference trials with captive beaver, and the results indicated that beaver would avoid cascara. 
2) Researchers also screened 7 herbivore repellents, finding the sulphur-based Big Game Repellent Powder (BGR-P) to be the most effective one. 
3) Researchers tested the effect of combining BGR with the less palatable species cascara, and the preferred species willow, in both pen and field trials. In the pen trials, the order of preference in descending order was willow, willow treated with BGR-P, cascara, and cascara treated with BGR-P.</t>
  </si>
  <si>
    <t xml:space="preserve">Beavers were significantly less likely to feed on willow sticks when they were treated with chemical repellents (df=7, p=0.0002). Big game repellent was slightly more effective at deterring feeding than the other repellents tested. </t>
  </si>
  <si>
    <t>Oel, S., &amp; Gallant, M.</t>
  </si>
  <si>
    <t>Foothills County Beaver Mitigation Projects</t>
  </si>
  <si>
    <t>Putting Beavers to Work for Watershed Resiliency and Restoration Symposium (p. 24). Alberta.</t>
  </si>
  <si>
    <t>The presentation reported two case studies: one on the installation of two culverts (in addition to a preexisting culvert) and one on on the installation of a pond leveller and exclusion fencing</t>
  </si>
  <si>
    <r>
      <t>2012</t>
    </r>
    <r>
      <rPr>
        <sz val="11"/>
        <color theme="1"/>
        <rFont val="Calibri"/>
        <family val="2"/>
      </rPr>
      <t>–2019</t>
    </r>
  </si>
  <si>
    <t>Foothills county</t>
  </si>
  <si>
    <t>Case 1: Environmental Reserve, established in 1988, in the NW of Foothills near Rusticana, off Hwy 762 next to K-Country, in the drainage area of Fish Creek.
Case 2: Calgary on 160th Street W, north of Hwy 22X, in an area that has approximately 15 ponds between there and the Nation/Reserve</t>
  </si>
  <si>
    <t>1) Culvert installation
2) Pond levellers</t>
  </si>
  <si>
    <t>Case 1: installed two culverts (in addition to a preexisting culvert): 2 x 600 mm culverts plus 2 x 600mm beaver-proof culvert ends with grates
Case 2: Pond leveller with exclusion fencing at the inlet of the pipe</t>
  </si>
  <si>
    <r>
      <t>Case 1: 2012</t>
    </r>
    <r>
      <rPr>
        <sz val="11"/>
        <color theme="1"/>
        <rFont val="Calibri"/>
        <family val="2"/>
      </rPr>
      <t>–2019
Case 2: 2016</t>
    </r>
  </si>
  <si>
    <t>Case 1: 
1) Number of times per year that original culvert had to be unblocked using heavy equipment
2) Cost to remove debris from original culvert per summer season
3) Initial cost of installing two new culverts
4) Qualitative summary of benefits of installing new culverts
Case 2: 
1) Subjective report of benefit of Foothills County pond-leveller installation workshop</t>
  </si>
  <si>
    <t>Case 1: 
1) Number of times per year that original culvert had to be unblocked using heavy equipment, n: 2–3
2) Cost to remove debris from original culvert per summer season, CAD: 5–10,000
3) Initial cost of installing two new culverts, CAD: 35,000</t>
  </si>
  <si>
    <t xml:space="preserve">Case 1: 
1) The culverts performed well in the flood year of 2013
2) After 7 years, municipal infrastructure and private roads are intact
Case 2: 
1) Subject report of benefit of Foothills County pond-leveller installation workshop
- The training opportunity and receiving expert advice on the installations, materials for building exclusion fencing and a pond-leveller, evaluation of a few different sites, types of devices and combinations, process for approvals, management strategies and behaviour of beavers
- Relationship building, as a resource, with other organizations that deal with similar issues
- Discussion with peers about conflicts associated with coexistence and allowing for the “big picture” public good of beaver activity (storage in drought, slowing water in floods)
- Increasing our knowledge about the cost and consequences of various management choices which will help with decision-making, may make co-existence a viable option, and will help with trouble-shooting as each site is unique and requires custom solutions
- Adding a new management tool which will help in dealing with the diverse opinions of residents, staff and governments about how beaver activity should be handled
- Being able to compare the costs and maintenance of these mitigation devises vs. the costs and frequency of mobilization, labour, safety considerations, maintenance, infrastructure impacts, removal of debris and animals in existing methods
- The plan to continue monitoring and partnerships, which will help us to measure success and influence future solution choices
- And… appeasing the directly affected landowners who are experiencing impacts on their properties, plus helping with our municipal infrastructure challenge at the County site.
</t>
  </si>
  <si>
    <t xml:space="preserve">The installation of beaver-proof culverts is cost-effective in the long term (5 years +) and solves the problem of beavers blocking standard culverts and flooding municipal infrastructure. Qualitative data suggests pond-leveller installation workshops enable effective beaver management through relationship building, shifting public opinion, and appeasing concerned landowners. </t>
  </si>
  <si>
    <t>Conference Proceedings</t>
  </si>
  <si>
    <t>Nolte, D. L., Lutman, M. W., Bergman, D. L., Arjo, W. M., and Perry, K. R.</t>
  </si>
  <si>
    <t>Feasibility of non-lethal approaches to protect riparian plants from foraging beaver in North America.</t>
  </si>
  <si>
    <t>Rats, Mice and People: Rodent Biology and Management</t>
  </si>
  <si>
    <t>Beavers in North America will occupy almost any wetland area containing available forage. Wetland restoration projects often provide the resources necessary for dispersing beavers to create desirable habitats. Their wide distribution and ability to disperse considerable distances almost assure that beavers will establish themselves in new wetlands. Although beavers are a natural and desirable component of a wetland ecosystem, their foraging behaviours can be destructive. Fencing may be a feasible approach to reduce damage to small, targeted areas, and textural repellents may provide some utility to protect established trees. However, these non-lethal approaches will be marginally effective when beaver populations become excessive. Beaver populations need to be maintained at levels that permit viable colonies while still permitting plant communities to flourish. This will require a better understanding of beaver movements, site and forage selection, and reproductive characteristics. This is particularly true when management objectives and regulations prohibit beaver removal from project sites</t>
  </si>
  <si>
    <t>1) To assess the efficacy of fencing and frightening devices to protect aquatic vegetation
2) To assess the efficacy of fencing, frightening devices, and textural repellent to reduce gnawing of cottonwood trees
3) To assess the impact of these non-lethal approaches on other wildlife species</t>
  </si>
  <si>
    <t>This randomised study examined the effect of intervention with scarer devices, tree paint, and exclusion fencing on cover of aquatic plants and damage to cottonwood stems.</t>
  </si>
  <si>
    <t>Arizona</t>
  </si>
  <si>
    <t xml:space="preserve">Maricopa County, Arizona, USA. The study was implemented on the Tres Rios demonstration plots. These plots consist of approximately 4.5 ha emergent marsh and free-water surface wetlands. Cobble and Hayfield sites each contained two ponds similar in size, approximately 0.8 ha on the Cobble and 1.2 ha on the Hayfield. Terrestrial plots (4 × 4 m) were established along the perimeters of these ponds, in areas known to have been frequented by beaver. </t>
  </si>
  <si>
    <t>1) Scarer devices
2) Tree paint
3) Exclusion fencing
4) Control</t>
  </si>
  <si>
    <t>There were four aquatic treatments and four terrestrial treatments. The treatments were randomly assigned amoung four aquatic and four terrestrial plots, with in four replicates. Each replicate consisted of four plots containing nine cotton-wood stem segments (8–20 cm diameter) at 1 m intervals and 1 m from the plot edges. These stems were collected from a stand near the Tres Rios demonstration plots. Each 2 m stem segment was buried upright to a depth of approximately 1 m, leaving 1 m of the stem exposed above ground.
Aquatic treatments*: 
1) Scarer devices: Electronic frightening devices were created by attaching a CritterGitter (AMTEK, San Diego, California) to each side and 5 cm from the bottom of a 10.2x10.2 cm post. A flashing light (Enhancer Model EH/ST-1) was attached immediately above each CritterGitter. A 5 cm hole centered through the post core permitted the frightening device to be installed over a metal T-post. The device was set atop and secured to a flotation platform that maintained the motion detectors a few centimetres above water level.
2) Elecro-shock device: An electro-shocking device, previously developed by the National Wildlife Research Center scientists for beaver dispersal in water, was modified to be triggered by the frightening device. Therefore, this device was the same as the frightening device, except the surrounding water received a low electrical current when activated. This current causes a tingling sensation at the perimeter of the electrical field or a mild shock at the central post. The perimeter radiated approximately 2–3 m around the central post. 
3) Exclusion fencing: The fence exclosures were constructed with 2 m metal T-posts set at plot corners, and a 0.95 m high, woodland-green vinyl-coated, 5 cm mesh, 0.095 core 9 gauge chain-link fence.
4) Control: Untreated plots were marked by installing T-posts at each corner of the plot.
*The electronic devices were located in the centre of the plot, and the fence encircled the plot perimeter.
Terrestrial treatments: 
1) Scarer devices: The electronic frightening device was the same as described above except set at ground level.
2) Tree paint: Textural repellent was a mixture of 70 mil sand and alkyd paint (140 g/L). The mixture was kept well mixed until painted evenly on cottonwood stems.
3) Exclusion fencing: A fence was constructed as described for the aquatic treatments.
4) Control: Untreated plots were marked by installing a metal T-post at each corner of the plot.</t>
  </si>
  <si>
    <t>2 sites; 4 ponds; 8 replicates (4 aquatic and 4 terrestrial)</t>
  </si>
  <si>
    <t>4 months</t>
  </si>
  <si>
    <t xml:space="preserve">1) Mean cover of aquatic plants at the start and end (4 months) of the study
2) Change in aquatic plant cover over the 4 month study period
3) Effect of treatment on change in aquatic plant cover over time
4) Increase in damage to cottonwood stems over the 4 month study period
5) Effect of treatment on change in  damage to cottonwood stems over time
6) Interaction between treatment and time
7) Mean damage score
8) Qualitative summary of the effect of treatment on non-indicator species
</t>
  </si>
  <si>
    <t>1) Mean cover of aquatic plants at the start and end (4 months) of the study, cm: 
- Start: 420 
- End: 713
2) Change in aquatic plant cover over the 4 month study period, % (p value*): 60 (0.0002)
3) Effect of treatment on change in aquatic plant cover over time, p value: &gt;0.35
4) Interaction between treatment and time, p value: &gt;0.35
5) Increase in damage to cottonwood stems over the 4 month study period, p value: 0.0014
6) Effect of treatment on change in  damage to cottonwood stems over time: &gt;0.35
5) Increase in damage to cottonwood stems over the 4 month study period, excluding the Hayfield site**, p value: 0.0018
6) Effect of treatment on change in  damage to cottonwood stems over time, excluding the Hayfield site**,: &gt;0.35
7) Interaction between treatment and time, p value: &gt;0.35
8) Mean damage score***, score (SE): 
- Control plots: 1.95 (1.90)
- Electronic frightening device: 2.39 (1.03)
- Tree paint: 0.89 (0.78)
- Exclusion fencing: 0.0 (0.0)
*A one-factor analysis of variance with repeated measures was used to determine whether aquatic plant cover and damage inflicted to cottonwood stems varied amoung treatments over time. 
**No beaver activity was observed on the Hayfield site.
***Damage intensity was scored from 0 to 7 for each stem by visual estimation: 0 = no damage; 1 = tooth marks; 2 = &lt;10% bark removed; 3 = 10–25% bark removed; 4 = 25–75% bark removed or stem gnawed less than 25% through; 5 = 25–75% bark removed or stem gnawed between 25 and 50% through; 6 = &gt;75% bark removed or stem gnawed between 50 and 75% through; 7 = stem gnawed through.</t>
  </si>
  <si>
    <t>Other than during the first few hours, the electronic devices appeared to have minimal impact on target or non-target species. Some waterfowl developed nests within a few metres of the devices. Fences appeared to have impeded mammal movements and restricted swimming birds. Birds were observed perching on the fences and American coots (Fulica americana) constructed nests inside the exclosures.</t>
  </si>
  <si>
    <t xml:space="preserve">1) Figure 1 mean percentage plant cover on plots with fencing, a frightening device, an electro-shocking device, or an untreated control at the start and at 2-week intervals throughout the study.
2) Figure 2 mean damage scores for plots containing cottonwood stems treated with fencing, a frightening device, a textural repellent, or untreated controls at 1-week intervals throughout the study. </t>
  </si>
  <si>
    <t xml:space="preserve">1) Minimal beaver activity was observed during the study. Beavers were frequently observed the year before and their impacts on aquatic vegetation and nearby trees were considerable.
2) The electronic frightening device was ineffective for any prolonged period. Beavers and muskrats were observed swimming along plots protected by these devices. Further, cottonwood stems protected by these devices were frequently damaged. Incorporating the shocking device as implemented in this study did not appear to improve efficacy in deterring animals. They may work well, however, if installed in stream channels to inhibit beavers from repairing dams for a few days, permitting short-term water drainage.
3) Cottonwood stems painted with the textural repellent were damaged less than control stems or stems planted near frightening devices. Textural repellent, however, did not totally impede gnawing.
4) Beavers did not penetrate fences installed on aquatic or terrestrial plots. </t>
  </si>
  <si>
    <t>Non-lethal treatments can moderately reduce beaver damage to aquatic and terrestrial plants. In aquatic plots, scaring devices, electro-shock devices, and exclusion have similar levels of effectiveness, with 50% of plants being damaged compared to 65% for untreated plants. On land, different deterrents have different effectiveness levels. Exclusion fencing can be 100% effective, tree paint maintains a moderate level of effectiveness (protecting around 60% of plants), and scaring devices are effective initially but become ineffective over time.</t>
  </si>
  <si>
    <t>Reducing beaver damage to habitat restoration sites using palatable tree species and repellents | Chapter 4 Protecting trees planted for stream habitat restoration from beaver</t>
  </si>
  <si>
    <t>Trees planted for stream habitat restoration are frequently browsed by herbivores, including beaver. We investigated whether tree survival could be increased by: a) planting species less palatable to beaver, and b) applying an effective herbivore repellent. The tree species we selected for evaluation were cascara (Rhamnus purshiana) and Pacific willow (Salix lasiandra). The former species is strongly avoided by captive beaver in pen trials, while the latter is strongly preferred. The repellent we selected was Big Game Repellent Powder (BGR-P), a sulphur-containing substance that is generally offensive to herbivores and repels captive beavers in pen trials. We implemented 4 treatments at 17 riparian sites. The treatments were: a) plantings of untreated willow; b) plantings of willow treated with BGR-P; c) plantings of cascara; d) . plantings of cascara treated with BG,R-P. After 74 days, we quantified beaver damage to each treatment. Our results showed that beaver utilized untreated willow most frequently, followed by the BGR-P treated willow. Cascara, both treated and untreated, was utilized least often. Cascara is a good candidate for survival in areas of beaver activity. Big Game Repellent Powder can provide protection for trees that beaver prefer.</t>
  </si>
  <si>
    <t>To test whether cascara would also be avoided by free-ranging beavers, and whether BGR-P would enhance the avoidance response.</t>
  </si>
  <si>
    <r>
      <t>March</t>
    </r>
    <r>
      <rPr>
        <sz val="11"/>
        <color theme="1"/>
        <rFont val="Calibri"/>
        <family val="2"/>
      </rPr>
      <t>–June 1999</t>
    </r>
  </si>
  <si>
    <t xml:space="preserve">17 sites in Whatcom County, Washington. Of the 9 stream locations, the largest was 7 m in width, while the smallest was 2 m. The majority of the sites were on level banks (n=12), some gently sloping (n=4) and 1 on a steep slope. </t>
  </si>
  <si>
    <t>Researchers selected cascara and Pacific willow for planting (cascara was selected as it is less preferred by beavers than willow).  The herbivore repellent used in the study was Big Game Repellent Powder. At each site, 24 cascara seedlings and 24 willow cuttings were planted in 12 rows, with treatments randomly assigned within a row. Half the number of each species was treated with BGR-P, resulting in 4 treatments: 1) cascara; 2) cascara + BGR-P; 3) willow; 4) willow+ BGR-P. In general, the rows were planted perpendicular to the water beginning at 1 m from the water's edge.</t>
  </si>
  <si>
    <t>74 days</t>
  </si>
  <si>
    <t>1) Number of sites with beaver damage
2) Effect of species on tree damage at the seven sites with damage
3) Effect of treatment on tree damage at the seven sites with damage
5) Mean number of treated and untreated cascara/willow utilised</t>
  </si>
  <si>
    <t>1) Number of sites with beaver damage, n/N: 7/17
2) Effect of species on tree damage at the seven sites with damage, ANOVA F test (df; p value): F=7.6 (1; 0.03)
3) Effect of treatment on tree damage at the seven sites with damage, ANOVA F test (df; p value): F=2.2 (1; 0.19)
4) Treatment x species interaction,  ANOVA F test (df; p value): F=3.2 (1; p=0.12)
5) Untreated willow was utilized more often than either untreated or treated cascara (data not shown).
6) Mean number of treated and untreated cascara utilised, mean (SE):
- Treated: 0.286 (0.286)
- Untreated: 0.286 (0.184)</t>
  </si>
  <si>
    <t>1) Figure 5 reports the number of willow and cascara trees, treated with BGR-P (+) and untreated, utilised by beaver; preference of cuttings based on mean utilisation by beaver as follows: willow &gt; treated willow &gt; cascara = treated cascara</t>
  </si>
  <si>
    <t>1) The results of the field trials differed from the pen trials in that the mean number of cascara taken was the same regardless of BGR-P application. There was not a significant overall repellent effect, but the means suggest that treated willow was utilised less than untreated willow. It is possible that beaver avoided cascara completely because there were more available forage options under natural conditions.
2) Trees that are most likely to be taken by beaver, e.g., western red cedar (Thuja picata), should be planted farthest from the water. Less preferred species such as sitka spruce, vine maple, and cascara should be planted in the middle of the area, with the most preferred, renewable, and least expensive trees, such as willow and cottonwood, planted at the water's edge. BGR-P could be applied to the western red cedar in the spring when it seems to be most vulnerable.</t>
  </si>
  <si>
    <t>Tree species does not have a significant effect on the occurrence of tree damage (df=1, p=0.03). Treatment has a moderate but insignificant effect on the occurrence of tree damage (df=1, p=0.19).</t>
  </si>
  <si>
    <t>Harper, J., Nolte, D. L., DeLiberto, T. J., and Bergman, D.</t>
  </si>
  <si>
    <t>Conditioning beaver to avoid desirable plants</t>
  </si>
  <si>
    <t>Proceedings of the 11th Wildlife Damage Management Conference</t>
  </si>
  <si>
    <t>Conditioned food aversion can be used to train animals to avoid select foods. Generally, aversive conditioning is best applied when animals first encounter a food item. However, almost by definition damage is inflicted to desirable plants very familiar to the culprit. We assessed the potential for training beaver to avoid a known preferred food. During a 5 day treatment period beavers were offered only corn at 1600 hours. Six hours later, animals that had ingested corn were injected with 150 mg/kg lithium chloride (LiCl), with a control group receiving sodium chloride (NaCl). Alternate foods were then offered with corn to determine whether animals avoided corn when offered a choice. Animals that ingested corn were given an additional LiCl injection. Although beaver significantly reduced their corn consumption after they were treated with LiCl (P &lt; 0.0001) they also generalized the induced illness to rodent blox (P &lt; 0.0001). The combined effect was an overall reduction of food intake. There was no difference in the control group’s intake of corn (P = 0.189) or rodent blox (P = 0.383) between the pre and post-treatment periods. We conclude aversive conditioning is probably not a feasible approach to reduce beaver foraging of preferred foods.</t>
  </si>
  <si>
    <t xml:space="preserve">To assess the potential for training beaver to avoid a known preferred food using averse conditioning. </t>
  </si>
  <si>
    <t xml:space="preserve">17 individually penned beavers were treated with LiCl, which causes emesis and malaise in beavers, or NaCl (control) immediately after being fed preferred foods to assess if this caused the beavers to form an association between the food and malaise which led them to later avoid that food. </t>
  </si>
  <si>
    <t>Washington</t>
  </si>
  <si>
    <t>NWRC Olympia Field Station, Olympia, Washington, USA</t>
  </si>
  <si>
    <t>1) Averse conditioning</t>
  </si>
  <si>
    <t xml:space="preserve">During the pre-treatment period, each beaver was individually fed the maintenance diet of apple (half an apple), corn (2 ears), carrots (2, 15-com carrot sticks), and rodent blox (200 grams). During a 5 day treatment period beavers were offered only corn at 1600 hours. Six hours later, animals that had ingested corn were injected with 150 mg/kg lithium chloride (LiCl), with a control group receiving 0.4 ml saline (NaCl) / kg body mass. Alternate foods were then offered with corn to determine whether animals avoided corn when offered a choice. Any subject in the treatment group that ingested corn was given an additional injection of LiCl. Thus, treatment animals could potentially receive up to 5 injections of LiCl over the treatment period. The control subjects only received the initial injection of sterile saline regardless of corn consumption during the treatment period. Post-treatment monitoring continued for four days after the conclusion of the treatment period. </t>
  </si>
  <si>
    <t>8 days</t>
  </si>
  <si>
    <t>1) Consumption according to treatment phase and treatment group
2) Difference in consumption between treatment groups (NaCl vs LiCl) post-treatment
3) Interaction of treatment and experiment day</t>
  </si>
  <si>
    <t xml:space="preserve">1) Consumption according to treatment phase and treatment group, intake g (p value vs pre-treatment).
- Corn (control):
   - Pre-treatment: 193
   - Post-treatment: 176 (&lt;0.189)
- Corn (exposure):
   - Pre-treatment: 201
   - Post-treatment: 37.1
- Apples (control):
   - Pre-treatment: N/R
   - Post-treatment: 26.1 (&lt;0.999)
- Apples (exposure):
   - Pre-treatment: N/R
   - Post-treatment: 50.0 (&lt;0.107)
- Carrots (control):
   - Pre-treatment: 53.3
   - Post-treatment: 7.78 (&lt;0.0001)
- Carrots (exposure):
   - Pre-treatment: 94.0
   - Post-treatment: 26.8 (&lt;0.0001)
- Rodent Blox (control):
   - Pre-treatment: 117
   - Post-treatment: 108 (&lt;0.383)
- Rodent blox (exposure):
   - Pre-treatment: 117
   - Post-treatment: 34.2 (&lt;0.0001)
2) Difference in consumption between treatment groups (NaCl vs LiCl) post-treatment, p value:
- Corn: &lt;0.0001
- Apples: &lt;0.0153
- Carrots: N/R
- Rodent blox: &lt;0.0001
3) Interaction of treatment and experiment day, p value:
- Corn: &lt;0.0001
- Apples: &lt;0.0402
- Carrots: N/R 
- Rodent blox: &lt;0.0494
*All statistics are ANOVA. </t>
  </si>
  <si>
    <t xml:space="preserve">1) The study found that beaver could indeed be averted from corn, but they also generalized their aversion to a main staple of their diet, rodent blox. This generalization raised serious concerns because avoidance of pertinent dietary components may induce malnutrition if the aversion persists.
2) The researchers caution that beavers have been found to be frequent samples, meaning that resumed foraging of foods may occur following resampling of those foods by beavers and reinforcement of training may be necessary. This would be unfeasibly labour and time intensive. </t>
  </si>
  <si>
    <t xml:space="preserve">Averse conditioning can significantly reduce the consumption of certain foods by beavers (p&lt;0.001). However, beavers generalize this aversion to other foods in their diet, meaning that the effects of averse conditioning cannot be targeted at specific foods. In the long-term, beavers may also resample foods and resume consumption, meaning that the effects of averse conditioning are likely to be short-lived. </t>
  </si>
  <si>
    <t>Engelhart A, Müller-Schwarze D</t>
  </si>
  <si>
    <t>Responses of beaver (Castor canadensis Kuhl) to predator chemicals.</t>
  </si>
  <si>
    <t>21:1349-1366</t>
  </si>
  <si>
    <t>Free-ranging beaver (Castor canadensis) in two different beaver populations in New York State were exposed to predator chemicals to test feeding inhibition. Solvent extracts of faeces were applied to stem sections of aspen, the preferred food tree of beavers, permitting smelling and tasting the samples. Predator odours were from wolf (Cants lupus), coyote (Cants latrons), dog (Canis familiaris), black bear (Ursus americanus), river otter (Lutra canadensis), lynx (LytLr canadensis), and African lion (Panthera leo). The experiment was repeated. The predator odours reduced feeding compared to untreated or solvent-treated controls. One population consumed 17.0% of the samples with predator odour and 27.0% of the controls in summer, and 48.4% and 60.0%, respectively, in autumn. The other population accepted 3.15% of the predator odour samples and 11.05% of the controls in summer. Coyote, lynx, and fiver otter odours had the strongest effects. Diesel oil and bitter-tasting neem extract had weaker effects. Predator odours are promising as feeding repellents for beaver.</t>
  </si>
  <si>
    <t>The study addressed the following research questions: 
1) Do predator odours on or near food inhibit feeding by beaver? 
2) Are odors from certain predators more potent inhibitors than others? 
3) If so, are odors of predators sympatric with beaver more active than those from altopatric species?</t>
  </si>
  <si>
    <r>
      <t>June</t>
    </r>
    <r>
      <rPr>
        <sz val="11"/>
        <color theme="1"/>
        <rFont val="Calibri"/>
        <family val="2"/>
      </rPr>
      <t>–November 1993</t>
    </r>
  </si>
  <si>
    <t xml:space="preserve">Allegany State Park in southwestern New York State and the Huntingdon Wildlife Forest in the Adirondack Park in northern New York. </t>
  </si>
  <si>
    <t xml:space="preserve">All odour samples except lion odour were prepared from excrement. Lion odour sample was prepared from a commercial lion urine extract. All faeces, except dog were collected at the Burnet Park Zoo. One part faeces (by weight) was suspended in two parts pure methanol for 2 hours and then filtered with a vacuum filter. The filtrate was used for the experiment, the solid phase discarded. 
Aspen sticks used as carriers for the odors. Stems with a diameter of 1-2 cm and with as few lateral twigs as possible were selected.  Sticks were cut to 30 cm. The bark of all sticks, except the 'intact" control, was perforated by rolling them on a nail board. Sticks were scented by dipping them to two thirds of their length into the extracts for 2 sec. In addition to intact and perforated blanks, some sticks were soaked in bitter-tasting extract of seeds (main component azadirachtin) of the neem tree, Azadirachta indica, which inhibits feeding by small rodents. Some sticks were soaked in diesel oil, also a repellent for small rodents. 
Each trial used 10 randomly chosen colonies. Twelve sticks, arranged in a row, were placed at the bank of each pond parallel to the water's edge near feeding places that were frequently visited by beavers. One stick each carried one of the seven predator odors, one neem extract, and diesel oil. Three sticks served as controls: one was perforated and methanol-soaked, one perforated and untreated (blank), and one unperforated and untreated (intact). The distance between the sticks was 30 cm for the trials in June and July. For the trials in October and November in Allegany State Park, the distance was increased to 1 m. The sticks were placed in a random order, determined by lot and the same pattern used for all 10 colonies. Each trial was five nights long. 
Baseline trial with 12 intact, i.e., unperforated, untreated aspen sticks was run for three nights at 10 Allegany State Park colonies. Two baseline trials were run. </t>
  </si>
  <si>
    <t>184 colonies (based on Table 1)</t>
  </si>
  <si>
    <t>1) Mean proportion of sticks eaten for different odour treatments
2) Difference in beaver responses to odour samples 
3) Ratio between predator odour and control samples consumed</t>
  </si>
  <si>
    <t>1) Mean proportion of sticks eaten for different odour treatments, %: 
- Night 1: 
   - Lynx: 9.7
   - Coyote: 8.1
   - Lion: 8.1
   - River otter: 11.1
   - Black bear: 10.3
   - Dog: 7.6
   - Wolf: 5.9
   - Diesel oil: 14.4
   - Neem: 11.4
   - Methanol: 16.8
   - Unperforated, untreated: 12.6
   - Perforated, untreated: 14.6
   - Average of predator odours*: 8.3
   - Average of controls: 14.7
- Night 2: 
   - Lynx: 10.8
   - Coyote: 13.0
   - Lion: 14.1
   - River otter: 13.4
   - Black bear: 14.6
   - Dog: 12.5
   - Wolf: 11.4
   - Diesel oil: 20.6 
   - Neem: 18.4
   - Methanol: 26.0
   - Unperforated, untreated: 20.9
   - Perforated, untreated: 21.1
- Night 3: 
   - Lynx: 14.1
   - Coyote: 18.4
   - Lion: 17.9
   - River otter: 17.1
   - Black bear: 18.4
   - Dog: 16.8
   - Wolf: 17.9
   - Diesel oil: 26.0 
   - Neem: 25.5
   - Methanol: 30.9
   - Unperforated, untreated: 23.8
   - Perforated, untreated: 29.3
- Night 4: 
   - Lynx: 20.1
   - Coyote: 20.1
   - Lion: 19.0
   - River otter: 21.6
   - Black bear: 23.3
   - Dog: 23.6
   - Wolf: 25.5
   - Diesel oil: 28.8 
   - Neem: 29.3
   - Methanol: 31.7
   - Unperforated, untreated: 31.3
   - Perforated, untreated: 33.1
- Night 5: 
   - Lynx: 23.9
   - Coyote: 24.4
   - Lion: 25.5
   - River otter: 26.1
   - Black bear: 26.6
   - Dog: 27.7
   - Wolf: 28.8
   - Diesel oil: 33.6
   - Neem: 35.3
   - Methanol: 35.8
   - Unperforated, untreated: 37.3
   - Perforated, untreated: 40.2
   - Average of predator odours*: 26.6
   - Average of controls: 38.5
*Coyote, lynx, lion, wolf, otter
2) Difference in beaver responses to odour samples after five activity periods for all trails, p value
- Bear: 
   - Wolf: p&gt;0.1
   - Coyote: p&gt;0.1
   - Dog: p&gt;0.1
   - Otter: p&lt;0.1
   - Lynx: p&gt;0.1
   - Lion: p&gt;0.1
   - Diesel oil: p&lt;0.1
   - Neem: p&lt;0.01
   - Unperforated, untreated: p&gt;0.1
   - Methanol: p&lt;0.001
   - Perforated, untreated: p&lt;0.001
- Wolf: 
   - Coyote: p&gt;0.1
   - Dog: p&gt;0.1
   - Otter: p&lt;0.1
   - Lynx: p&gt;0.1
   - Lion: p&gt;0.1
   - Diesel oil: p&lt;0.1
   - Neem: p&lt;0.01
   - Unperforated, untreated: p&gt;0.1
   - Methanol: p&lt;0.01
   - Perforated, untreated: p&lt;0.001
- Coyote: 
   - Dog: p&gt;0.1
   - Otter: p&lt;0.1
   - Lynx: p&gt;0.1
   - Lion: p&lt;0.1
   - Diesel oil: p&lt;0.001
   - Neem: p&lt;0.001
   - Unperforated, untreated: p&gt;0.1
   - Methanol: p&lt;0.001
   - Perforated, untreated: p&lt;0.001
- Dog: 
   - Otter: p&lt;0.1
   - Lynx: p&gt;0.1
   - Lion: p&gt;0.1
   - Diesel oil: p&lt;0.1
   - Neem: p&lt;0.001
   - Unperforated, untreated: p&gt;0.1
   - Methanol: p&lt;0.001
   - Perforated, untreated: p&lt;0.001
- Otter: 
   - Lynx: p&gt;0.1
   - Lion: p&lt;0.1
   - Diesel oil: p&lt;0.001
   - Neem: p&lt;0.001
   - Unperforated, untreated: p&lt;0.1
   - Methanol: p&lt;0.001
   - Perforated, untreated: p&lt;0.001
- Lynx: 
   - Lion: p&lt;0.1
   - Diesel oil: p&lt;0.001
   - Neem: p&lt;0.001
   - Unperforated, untreated: p&gt;0.1
   - Methanol: p&lt;0.01
   - Perforated, untreated: p&lt;0.001
- Lion: 
   - Diesel oil: p&lt;0.01
   - Neem: p&lt;0.001
   - Unperforated, untreated: p&gt;0.1
   - Methanol: p&lt;0.01
   - Perforated, untreated: p&lt;0.001
- Diesel oil: 
   - Neem: p&gt;0.1
   - Unperforated, untreated: p&gt;0.1
   - Methanol: p&gt;0.1
   - Perforated, untreated: p&lt;0.1
- Neem: 
   - Unperforated, untreated: p&gt;0.1
   - Methanol: p&gt;0.1
   - Perforated, untreated: p&lt;0.1
- Unperforated, untreated: 
   - Methanol: p&lt;0.1
   - Perforated, untreated: p&lt;0.01
- Methanol: 
   - Perforated, untreated: p&gt;0.1
3) Proportion of sticks eaten by beavers after 3 days during the baseline trials at Allegany State Park, n/N (%): 
- Unperforated, untreated: 74/120 (61.7)
4) Proportion of sticks eaten by beavers after 5 days during June and July trials in Allegany State Park (N=50), %: 
- Lynx: 16
- Coyote: 10.0
- Lion: 
- River otter: 
- Black bear: 16
- Dog: 
- Wolf: 
- Diesel oil: 
- Neem: 
- Methanol: 
- Unperforated, untreated: 
- Perforated, untreated: 32.0
5) Difference in proportion of sticks eaten by beavers after 5 days during June and July trials in Allegany State Park, chi square (p value): 
- Coyote vs Perforated, untreated: 7.30 (&lt;0.01)
- Lynx vs Perforated, untreated: 0.236 (non-significant)
- Black bear vs Perforated, untreated: 0.236 (non-significant)
7) Proportion of sticks eaten by beavers after 3 days during October and November trials in Allegany State Park (N=50), %: 
- Lynx: 
- Coyote: 
- Lion: 
- River otter: 28 (42.5% after 5 days)
- Black bear: 
- Dog: 
- Wolf: 
- Diesel oil: 
- Neem: 
- Methanol: 63.7
- Unperforated, untreated: 48.7
- Perforated, untreated: 63.7
8) Difference in proportion of sticks eaten by beavers after 3 days during October and November trials in Allegany State Park, chi square (p value): 
- River otter vs unperforated, untreated: 10.98 (0.001)
- River otter vs methanol: 7.26 (&lt;0.01)
- River otter vs perforated, untreated: 7.26 (&lt;0.01)
9) Ratio between predator odour and control samples consumed during October and November trials in Allegany State Park: 0.81
10) Ratio between predator odour and control samples consumed during June and July trials in Allegany State Park: 0.49
11) Ratio between predator odour and control samples consumed during August and September in Huntingdon Wildlife Forest: 0.30
12) Proportion of sticks eaten by beavers after 3 days during the baseline trials (perforated, untreated sticks), n/N (%): 
- Trial 1: 32.5
- Trial 2: 34.2
13) Proportion of sticks eaten by beavers after 3 days during August and September trials in Huntingdon Wildlife Forest (N=50), %: 
- Lynx: 
- Coyote: 
- Lion: 
- River otter: 0
- Black bear: 
- Dog: 
- Wolf: 
- Diesel oil: 
- Neem: 
- Methanol: 
- Unperforated, untreated: 
- Perforated, untreated: 14.8
14) Difference in proportion of sticks eaten by beavers after 3 days during August and September trials in Huntingdon Wildlife Forest, chi square (p value): 
- River otter vs perforated, untreated: 8.64 (0.025)</t>
  </si>
  <si>
    <t>The predator odors reduced feeding compared to untreated or solvent-treated controls. One population consumed 17.0% of the samples with predator odour and 27.0% of the controls in summer, and 48.4% and 60.0%, respectively, in autumn. The other population accepted 3.15% of the predator odour samples and 11.05% of the controls in summer. Coyote, lynx, and fiver otter odors had the strongest effects. Diesel oil and bitter-tasting neem extract had weaker effects. Predator odors are promising as feeding repellents for beaver.
Any application of repellents has to take into account which predator species are present in the area. Beaver exposed to a more diverse predator guild may avoid more strongly repellents based on predator odors. For lasting effects, the learning ability of beaver requires that other stimuli be used to reinforce the avoidance of predator odors. Furthermore, odors applied directly to food may trigger responses different from odors placed in the vicinity of food, and the senses involved determine the stimuli used. For an effective beaver repellent to last in the elements, a formulation with a hydrophobic carrier will be necessary. The next step is the chemical isolation and identification of the active compounds.</t>
  </si>
  <si>
    <t>Predator odours caused a decrease in the number of sticks eaten by beavers in Allegany State Park and Huntingdon Wildlife Forest. In Allegany State Park, the decrease caused by Coyote and River Otter was significant (p&lt;0.01) compared with control, but no predator odours had a significant effect in Huntingdon Wildlife Forest. All predator odours caused a larger decrease in the number of sticks eaten in Allegany State Park than Huntingdon Wildlife Forest.</t>
  </si>
  <si>
    <t>Miistakis Institute</t>
  </si>
  <si>
    <t>Textural Beaver Repellent for Tree Protection – Toxicity Research Update</t>
  </si>
  <si>
    <t>To evaluate the efficacy of a textural repellent (sand and paint mixture) on tree damage caused by beaver and beaver tree felling in Fish Creek Provincial Park</t>
  </si>
  <si>
    <t>Quasi-experimental, before-and-after study (controlled)</t>
  </si>
  <si>
    <t xml:space="preserve">1) The study examined the efficacy of textured paint compared with control (unpainted trees)
2) The study used toxicology calculations (based on LD50 for rats) to examine the the effect of textural beaver repellant on beavers </t>
  </si>
  <si>
    <r>
      <t>28 September 2020</t>
    </r>
    <r>
      <rPr>
        <sz val="11"/>
        <color theme="1"/>
        <rFont val="Calibri"/>
        <family val="2"/>
      </rPr>
      <t>–December 2020</t>
    </r>
  </si>
  <si>
    <t>Calgary</t>
  </si>
  <si>
    <t>Fish Creek Provincial Park: 1) Marshal Springs and 2) Votier Flats</t>
  </si>
  <si>
    <t>Textural repellent - sand and paint mixture. The textural repellent was applied to both living and dead trees. It was applied from the base of the tree to 4’ up the trunk. Saplings less than 6’ tall were not painted. 
Sand/paint Mixture: approximately 140gm sand per litre of paint (20oz sand per gallon of paint) was applied at the Marshall Springs site. At Votiers Flats site researchers applied 80oz of sand per gallon of paint.
1. Paint: 100% Acrylic latex paint (exterior), tinted to match colour of tree trunk (Behr® Premium Plus Exterior Paint and Primer in One, exterior flat). Please see ‘Home Depot Chemical Strategy’ and SDS sheets for details on toxicity. The base colour was selected based on the best match to tree colour, then tinted to match more closely.
2. Play sand (Quickrete Playsand). Please see SDS document for details on toxicity. 
A grid pattern of four 10x10m cells were used for the Marshall Springs study area (painted : control : painted : control) and the two 10x10m cells were used for the Votiers Flats study area (painted : control)</t>
  </si>
  <si>
    <t>1) Qualitative summary of the toxicity of textural paint to beavers</t>
  </si>
  <si>
    <t>1) Increase in the number of tree stumps before and after treatment at Marshall Springs pilot plot, n (%):
- Plot 1 (painted): 6 (9)
- Plot 3 (painted): 10 (22)
- Plot 2 (unpainted): 24 (77)
- Plot 4 (unpainted): 62 (100)
2) Average percentage change in number of stumps by treatment type, %: 
- Painted: 15.5
- Control: 88.5</t>
  </si>
  <si>
    <t>1) The pilot site at Votiers flats was untouched by beaver in both the control and painted plots.
2) There is a risk that the beaver may test the painted trees and consume the painted bark in amounts that may be lethal, based on the calculations. The research shows that a beaver consuming the bark of 3 painted trees would reach a lethal dose (LD50) of titanium dioxide.</t>
  </si>
  <si>
    <t>1) Figure 4: Marshall Springs boxplot of means and stand deviation for treatment and control groups</t>
  </si>
  <si>
    <t>1) This pilot project indicates that the sand and paint textural repellent treatment was effective for this study in Fish Creek Provincial Park. These results support the need for more in-depth study. The R-script can later be expanded to include more sample plots and statistical tests should more plots be added in the future.
2) Additionally, further research should be conducted in areas with different amounts of available forage, and in different climates. A long-term study could evaluate how often the textural repellent needs to be applied in a specific climate. Different ratios of sand to paint could also impact results. Research into the toxicity of paint to beavers should also be conducted as it was out of scope for this pilot project.
3) Given the small number of painted trees needed to be consumed to reach LD50, along with the lack of safe alternative adhesives we conclude that the use of a sand/paint textural repellent as a technique to protect trees cannot be recommended.</t>
  </si>
  <si>
    <t xml:space="preserve">Trees treated with textured paint were damaged less than untreated trees. </t>
  </si>
  <si>
    <t xml:space="preserve">Jusim, P. Goijman, A. P. Escobar,  J. Carranza, M. L. and Schiavini, A. </t>
  </si>
  <si>
    <t>First test for eradication of beavers (Castor canadensis) in Tierra del Fuego, Argentina</t>
  </si>
  <si>
    <t>Biological Invasions</t>
  </si>
  <si>
    <t>22(12):3609-3619</t>
  </si>
  <si>
    <t>The North American beaver (Castor canadensis) was introduced in 1946 from Canada to Isla Grande de Tierra del Fuego to develop a fur industry. Their expansion to most of the habitats of Tierra del Fuego and their presence on the continent, moved Argentina and Chile to test their eradication. The objective of this paper is to analyse a pilot eradication test and determine which variables are associated with the capture success of beavers in a small area of the Fuegian forest. The pilot was conducted in the Corazón de la Isla reserve, Tierra del Fuego, Argentina, during April and May 2014, by three groups of trappers, using body-grip traps and snares. The capture success was modelled with different variables. A total of 115 individuals were captured after 590 and 265 body-grip and snare trapping-nights, respectively, with an overall efficiency of 13.5%. Using body-grip traps and placing traps in slides or burrows would increase trapping efficiency. This experience allowed us to evaluate techniques and generate recommendations for future beaver eradication trials on a larger scale: (a) the need to improve the data collection system through digital technology and georeferencing the location of operations, (b) the importance of the type of trap used according to the specific sites of the colony, (c) test alternative trapping strategies to reduce the eventual "learning" of animals, (d) drive the paradigm of hunters from yield oriented to eradication objectives and (e) ensure the political sustainability of the wider program.</t>
  </si>
  <si>
    <t>To determine which variables affect the capture success of beavers in an area of the Fuegian forest, based on data from a small pilot eradication test using body grip-traps and snares.</t>
  </si>
  <si>
    <t>Quasi-experimental, post-test only study</t>
  </si>
  <si>
    <t>The study examined the effectiveness of traps and snares at removing beavers in Argentina.</t>
  </si>
  <si>
    <t>April and May 2015</t>
  </si>
  <si>
    <t>Argentina</t>
  </si>
  <si>
    <t>Tierra del Fuego</t>
  </si>
  <si>
    <t>Provincial protected area ‘‘Corazon de la Isla’’, located in the Province of Tierra del Fuego, Antartida e Islas del Atlantico Sur, Argentina. The study area covered the watershed of the main tributary of the Mimica stream ending in a lagoon.</t>
  </si>
  <si>
    <t>Trapping</t>
  </si>
  <si>
    <t>Three pairs of hunters were coordinated by a group leader. The hunters used killing and live traps. Kill traps consisted of body-grip traps. Live traps consisted of snares. Body-grip traps were placed partially or totally submerged to avoid capture of non-target species and were checked between 1 and 3 days after setting. Snare traps were placed on land, very close to the water, to allow captured animals to re-enter the water reducing the stress associated with capture. Traps were set over 864 trapping nights. 
1) Number of traps, n: 
- Body grip: 473
- Snares: 203
- Total: 676</t>
  </si>
  <si>
    <t>1) Effectiveness of body grips and snares (number of beavers captured)
2) Proportion of activations without capture
3) Proportion of body grip traps that hit beavers' necks
4) Number of beavers injured by traps
5) Number of muskrats (non-indicator species) caught in body grip traps
6) Models to explain capture efficiency 
8) Efficiency of traps placed in slides vs channels</t>
  </si>
  <si>
    <r>
      <rPr>
        <sz val="11"/>
        <color rgb="FF000000"/>
        <rFont val="Calibri"/>
        <family val="2"/>
      </rPr>
      <t xml:space="preserve">1) Number of captures after 37 trapping nights, n (% efficiency): 
- Body traps: 95 (16.10)
- Snares: 20 (7.55)
- Total: 115 (13.45)
2) Proportion of activations without capture, % (p value): 
- Body grips: 28 (p&lt;0.0001)
- Snare traps: 61
3) Proportion of body grip traps that hit beavers' necks, %: 67
4) Number of beavers injured by traps, n (%): 10 (8.7)
5) Number of muskrats (non-indicator species) caught in body grip traps, n: 2
6) Models to explain capture efficiency (model with three or more remaining beavers at site), K; ΔAICc; AICc weights; cumulative weights: 
- Location + trap type: 6; </t>
    </r>
    <r>
      <rPr>
        <b/>
        <sz val="11"/>
        <color rgb="FF000000"/>
        <rFont val="Calibri"/>
        <family val="2"/>
      </rPr>
      <t xml:space="preserve">0.00; 0.61; 0.61
</t>
    </r>
    <r>
      <rPr>
        <sz val="11"/>
        <color rgb="FF000000"/>
        <rFont val="Calibri"/>
        <family val="2"/>
      </rPr>
      <t>- Location + trap type + trap-nights: 7; 1.55; 0.28; 0.89
- Location + trap type + trap-nights + dam break: 8; 1.77; 0.10; 0.98
- Trap type: 3; 9.52; 0.01; 0.99
- Location: 5; 9.74; 0.00; 0.99
- Location + dam break: 6; 11.46; 0.00; 1.00
- Trap type + dam break: 4; 11.57; 0.00; 1.00
- Location + trap-nights: 6; 11.65; 0.00; 1.00
7) Models to explain capture efficiency (model with zero to two remaining beavers at site), K; ΔAICc; AICc weights; cumulative weights: 
- Location: 5; 0.00; 0.27; 0.27
- Location + trap-nights: 6; 0.33; 0.23; 0.50
- Location + dam break: 6; 0.95; 0.17; 0.66
- Location + trap type: 6; 1.61; 0.12; 0.78
- Location + trap type + trap-nights: 7; 2.10; 0.09; 0.88 
- Location + trap type + trap-nights + dam break: 8; 2.45; 0.08; 0.96
- Trap type: 3; 4.25; 0.03; 0.99
- Trap type + dam break: 4; 6.29; 0.01; 1.00
8) Efficiency of traps placed in slides vs channels, % (p value): 300 (&lt;0.01) [slides more efficient]
9) Comparative effectiveness of body grip traps vs snares, p value: &lt;0.01 [body traps more efficient]</t>
    </r>
  </si>
  <si>
    <t>1) Characteristics of captured beavers (age, sex)
2) Capture efficiency according to main predictors in each model (figure 3)</t>
  </si>
  <si>
    <t>The conclusions of this first experience of experimental eradication are summarised in: 
• The need to improve the data collection system, in particular using digital technology and georeferencing the location of each trap to reduce record errors and to distinguish adequately each management unit (colony). 
• The importance of the type of trap used and the location of trap placement, the use of body grip traps and the tramp setting in slides being more efficient.
• Explore alternatives to reduce the eventual learning of animals, such as diversifying the use of tools and their possible combinations. For example, the use of foothold traps or the use of hunters equipped with dogs. Another option involves the exclusive use of body grip traps, which do not require daily review for humanitarian issues as snares. In this way, a hunter may trap at more colonies in less time, reducing also the eventual disturbance produced by the daily visit to the traps. The caveat of this approach is the operational limitation derived from the size and weight of the body grip traps. 
• Drive the paradigm of hunters towards eradication objectives. The available hunters usually come from hunters oriented to the capture for commercial or recreational purposes, whose objective is to maximize yield. On the contrary, eradication operations focus on obtaining the last individual, which can require extensive efforts that can be demoralizing for the hunter. This requires - among other things—teams of highly disciplined hunters to implement highly effective operations in order to reduce the ‘Lazarus effect’ described for eradication initiatives.
• Ensure the sustainability of experiences. In the particular case of this experience, the financing to continue the operations were interrupted by the decision of an advisory committee for allocation of funds, which considered that this first stage was not fulfilled when approving the follow up of the financing to continue the actions in subsequent years, which led to the interruption of the experience. This type of ‘non-scientific’ obstacles needs to be overcome for the success of eradication initiatives, by getting the indispensable support for the sustainability of these initiatives.</t>
  </si>
  <si>
    <r>
      <rPr>
        <sz val="11"/>
        <color rgb="FF000000"/>
        <rFont val="Calibri"/>
        <family val="2"/>
      </rPr>
      <t>Body grips are significantly more effective at capturing beavers than snares (p&lt;0.01) but both are less than 20% effective at capturing beavers. Both are frequently activated without securing capture and had a total injury rate of 10/115 beavers. Both traps were significantly more effective when placed in slides than channels (P&lt;0.01).</t>
    </r>
    <r>
      <rPr>
        <sz val="11"/>
        <color rgb="FF000000"/>
        <rFont val="Aptos"/>
        <family val="2"/>
      </rPr>
      <t xml:space="preserve"> Trap location was the most important factor in explaining trap success.</t>
    </r>
  </si>
  <si>
    <t>McKinstry, M. C. and Anderson, S. H.</t>
  </si>
  <si>
    <t>Survival, fates, and success of transplanted beavers, Castor canadensis, in Wyoming.</t>
  </si>
  <si>
    <t>Canadian Field-Naturalist</t>
  </si>
  <si>
    <t>116:60-68</t>
  </si>
  <si>
    <t>Beaver (Castor canadensis) through their dam building activities, store water, trap sediment, subirrigate vegetation, and subsequently improve habitat for fish, wildlife, and livestock. Many landowners realize the benefits that Beaver can bring to a riparian area and are interested in using them to improve this habitat. From 1994 to 1999 we trapped and relocated 234 Beaver to 14 areas throughout Wyoming to improve riparian habitat and create natural wetlands. We attached radio transmitters to 114 Beaver and subsequently determined movements and mortality of released Beaver, and the overall success of our releases. Mortality and emigration (including transmitter failure) accounted for the loss of 30% and 51%, respectively, of telemetered Beaver within 6 months of release. Kaplan-Meier survival estimates were 0.49 (SE = 0.068) for 180 days and 0.433 (SE = 0.084) for 360 days, and did not differ significantly between age classes. On average, 17 Beaver were transplanted to each release site, and at 11 locations, in an attempt to augment single Beaver that had become established and increase transplant success, we transplanted Beaver in two or more years. Success of an individual Beaver's relocation was unrelated to any of the variables we tested, although 2-3.5 year-old Beaver had higher average success (measured in days of occupancy at the release site) than older animals. Animals &lt; 2 years old had 100% mortality and emigration losses within 6 months of release. High predation and mortality rates of our released Beaver may be due to habitat (our streams were shallow with no ponds and provided little protection) and extensive predator communities. We established Beaver at 13/14 of our release sites and they eventually reproduced. Our results show that Beaver can be relocated successfully but losses from mortality and emigration need to be considered and planned for.</t>
  </si>
  <si>
    <t>1) To examine survival, mortality, emigration and success of beaver translocation in Wyoming for the purpose of riparian restoration</t>
  </si>
  <si>
    <t>This experimental study examined the effect of trapping and translocation on beaver survival and migration</t>
  </si>
  <si>
    <r>
      <t>1994</t>
    </r>
    <r>
      <rPr>
        <sz val="11"/>
        <color theme="1"/>
        <rFont val="Calibri"/>
        <family val="2"/>
      </rPr>
      <t>–2001</t>
    </r>
  </si>
  <si>
    <t>Wyoming</t>
  </si>
  <si>
    <t>Fourteen 1st–3rd order streams in Wyoming: 
1) Bear Gulch near Story
2) Breteche Creek near Cody
3) Bush Creek near Shell
4) Currant Creek near Rock Springs
5) Deep Creek near Sundance
6) Ennos Creek near Thermopolis
7) Lake Creek near Saratoga
8) Little Red Creek near Casper
9) Prarie Dog Creek near Big Horn
10) S. Pine Creek near Sundance
11) Red Creek near Rock Springs
12) Spring Creek near Centennial
13) Trabing Creek near Big Horn</t>
  </si>
  <si>
    <t>1) Trapping
2) Translocation</t>
  </si>
  <si>
    <t xml:space="preserve">1) Trapping: Beavers were trapped using Hancock traps and snares at 30 sites where beavers were causing damage to landowners' property and 3 sites where beaver were plentiful and their removal would now significantly impact the habitat. All beaver were trapped from colonies that were dam and lodge builders. Trapping began after ice-off in the spring and concluded by the second week of October. All traps were set between 1600h and 1900h each day and were checked by 1000h. Beavers were held up to five days post capture. 114 beavers were implanted with transmitters
2) Translocation: Beaver were moved to one of 14 locations, and released after 1500h. </t>
  </si>
  <si>
    <t>33 trapping sites and 14 translocation sites</t>
  </si>
  <si>
    <t>277 trapped; 243 transplanted; 114 tagged</t>
  </si>
  <si>
    <t>503 days</t>
  </si>
  <si>
    <t xml:space="preserve">1) Number of beavers that died during trapping
2) Rate of mortality for Hancock traps and snares
3) Difference between mortality for Hancock traps and snares
4) Number of lactating females trapped
5) Number of beavers that died within 180 or 360 days of translocation by age class
6) Mean survival of beavers that died before 180 days
7) Number of beaver that died between days 181 and 503
8) Average survival of beavers that died before 503 days
9) Number of beavers that survived within 180 or 360 days of translocation by age class
10) Number of beavers with unknown status within 180 or 360 days of translocation by age class 
11) Kaplan-Meier survival estimates at 180 and 360 days by age class
12) Causes of mortality
13) Number of kits and yearlings that died or migrated from the release site prior to 108 days
14) Number of beavers that died within seven days of release
15) Average survival by age class
16) Trapping success rate during five years of trapping
17) Number of beavers that migrated &gt;10km within 180 days of release
18) Number of beavers that lived &gt;180 days and built dams and lodges in the drainages where they were released
19) Number of sites where beavers successfully established
</t>
  </si>
  <si>
    <r>
      <rPr>
        <sz val="11"/>
        <color rgb="FF000000"/>
        <rFont val="Calibri"/>
        <family val="2"/>
      </rPr>
      <t>1) Number of beavers that died during trapping, n/N:
- Died during trapping: 15/277
   - Entangled in snares: 11/15
   - Killed by predators: 4/15
- Died during translocation: 13/277
2) Rate of mortality for Hancock traps and snares, %: 
- Hancock traps: 10
- Snares: 5.3
3) Difference between mortality for Hancock traps and snares, z test (df; p value): -0.07 (11; 0.94)
4) Number of lactating females trapped, n/N: 15/277
5) Number of beavers that died within 180 or 360 days of translocation by age class, n/N (%): 
- 180 days: 
   - All ages: 34/114 (30)
   - 2.5–3.5 years: 20/52 (N/R)
   - 4+ years: 8/51 (N/R)
- 360 days: 
   - All ages: 36/114 (N/R)
   - 2.5–3.5 years: 22/52 (N/R)
   - 4+ years: 8/51 (N/R)
6) Mean survival of beavers that died before 180 days, days (SD): 43 (37.4)
7) Number of beaver that died between days 181 and 503, n/N: 7/114
8) Average survival of beavers that died before 503 days, days (range; SD): 86 (1–</t>
    </r>
    <r>
      <rPr>
        <sz val="12.1"/>
        <color rgb="FF000000"/>
        <rFont val="Calibri"/>
        <family val="2"/>
      </rPr>
      <t xml:space="preserve">503; 114.8)
</t>
    </r>
    <r>
      <rPr>
        <sz val="11"/>
        <color rgb="FF000000"/>
        <rFont val="Calibri"/>
        <family val="2"/>
      </rPr>
      <t xml:space="preserve">
9) Number of beavers that survived within 180 or 360 days of translocation by age class, n/N (%): 
- 180 days: 
   - All ages: 23/114 (N/R)
   - 2.5–3.5 years: 13/52 (N/R)
   - 4+ years: 10/51 (N/R)
- 360 days: 
   - All ages: 13/114 (N/R)
   - 2.5–3.5 years: 7/52 (N/R)
   - 4+ years: 6/51 (N/R)
10) Number of beavers with unknown status within 180 or 360 days of translocation by age class, n/N (%): 
- 180 days: 
   - All ages: 58/114 (N/R)
   - 2.5–3.5 years: 19/52 (N/R)
   - 4+ years: 33/51 (N/R)
- 360 days: 
   - All ages: 66/114 (N/R)
   - 2.5–3.5 years: 23/52 (N/R)
   - 4+ years: 37/51 (N/R)
11) Kaplan-Meier survival estimates at 180 and 360 days by age class, overall survival (95% CI; SE): 
- 180 days: 
   - All ages: 0.493 (0.358, 0.628; 0.068)
   - 2.5–3.5 years: 0.436 (0.271, 0.602; 0.085)
   - 4+ years: 0.658 (0.449, 0.868; 0.107)
- 360 days: 
   - All ages: 0.433 (0.268, 0.598; 0.084)
   - 2.5–3.5 years: 0.353 (0.167, 0.538; 0.095)
   - 4+ years: 0.658 (0.449, 0.868; 0.107)
12) Causes of mortality, %: 
- Predation: 
   - Coyote: 27
   - Black bear: 10
   - Grizzly bear: 10
   - Mountain lion: 2
   - Human: 5
   - Unidentified predator: 22
- Undetermined cause: 24
13) Number of kits and yearlings that died or migrated from the release site prior to 108 days, n/N: 
- Died: 5/108
- Migrated: 7/108
14) Number of beavers that died within seven days of release, n: 8
15) Average survival by age class, days (n): 
- Kits: 28 (6)
- Yearlings (1.5 years): 27 (6)
- Subadults (2.0–</t>
    </r>
    <r>
      <rPr>
        <sz val="12.1"/>
        <color rgb="FF000000"/>
        <rFont val="Calibri"/>
        <family val="2"/>
      </rPr>
      <t>3.5 years): 89 (52)
- Adults (</t>
    </r>
    <r>
      <rPr>
        <sz val="13.3"/>
        <color rgb="FF000000"/>
        <rFont val="Calibri"/>
        <family val="2"/>
      </rPr>
      <t>&gt;3.5 years): 54 (51)</t>
    </r>
  </si>
  <si>
    <t>1) Trapping success rate during five years of trapping, trap night/beaver (% success): 11.1 (9)
2) Number of beavers that migrated &gt;10km within 180 days of release, n/N (%): 58 (51)
3) Number of beavers that lived &gt;180 days and built dams and lodges in the drainages where they were released, n (%): 23 (19)
4) Number of sites where beavers successfully established, n/N: 13/14*
*note that an average of 17 beavers were released at each site</t>
  </si>
  <si>
    <t xml:space="preserve">1) All dead beavers, except one, that the researchers found died within 0.5km of the release site (the exception was found 0.75km upstream of the release site)
2) At one unsuccessful site, beavers had conflicts with irrigation structures and they were removed. 
3) Researchers were unable to identify any variables in the analyses that significantly influenced the probability of success for beaver relocations (data not shown). </t>
  </si>
  <si>
    <t xml:space="preserve">We found that beaver could be used to create natural wetlands and improve riparian habitat in 13/14 streams where we relocate them. Mortality (30%) and emigration (51%) totalled 81% within the first 6 months of release and researchers needed to relocate an average of 17 beaver/site to get a pair to establish and reproduce. Researchers caution that releases should only be used in drainages where conflicts with irrigation or road crossing structures are minimal and preferably where the drainage is controlled by a few landowners to simplify evaluation and management. </t>
  </si>
  <si>
    <t>30% of beavers died within 180 days of release. 51% of beavers migrated more than 10km away from the release site within the first 6 months. This meant it took researchers an average of 17 beaver/site to get a pair to establish and reproduce at the chosen sites. Researchers were unable to identify any variables that significantly influenced the probability of success for beaver relocations (data not shown).</t>
  </si>
  <si>
    <t>Smith, J.  B., Windels, S.  K., Wolf, T., Klaver, R.  W., and Belant, J.  L.</t>
  </si>
  <si>
    <t>Do transmitters affect survival and body condition of American beavers Castor canadensis?</t>
  </si>
  <si>
    <t>One key assumption often inferred with using radio-equipped individuals is that the transmitter has no effect on the metric of interest. To evaluate this assumption, we used a known fate model to assess the effect of transmitter type (i.e. tail-mounted or peritoneal implant) on short-term (one year) survival and a joint live–dead recovery model and results from a mark–recapture study to compare long-term (eight years) survival and body condition of ear-tagged only American beavers Castor canadensis to those equipped with radio transmitters in Voyageurs National Park, Minnesota, USA. Short-term (1-year) survival was not influenced by transmitter type (wi = 0.64). Over the 8-year study period, annual survival was similar between transmitter-equipped beavers (tail-mounted and implant transmitters combined; 0.76; 95% CI = 0.45–0.91) versus ear-tagged only (0.78; 95% CI = 0.45–0.93). Additionally, we found no difference in weight gain (t9 = 0.25, p = 0.80) or tail area (t11 = 1.25, p = 0.24) from spring to summer between the two groups. In contrast, winter weight loss (t22 == -2.03, p = 0.05) and tail area decrease (t30 = -3.04, p = 0.01) was greater for transmitter equipped (weight = -3.09 kg, SE = 0.55; tail area = -33.71 cm2, SE = 4.80) than ear-tagged only (weight = -.80 kg, SE = 0.33; tail area = -12.38 cm2, SE = 5.13) beavers. Our results generally support the continued use of transmitters on beavers for estimating demographic parameters, although we recommend additional assessments of transmitter effects under different environmental conditions.</t>
  </si>
  <si>
    <t>1) Assess the short-term (1-year) effects of transmitter type (i.e. tail-mounted or peritoneal implant) on beaver survival.
2) Assess potential long-term (1–8 years) effects on beaver survival and body condition associated with equipping them with radio transmitters.</t>
  </si>
  <si>
    <r>
      <rPr>
        <sz val="11"/>
        <color rgb="FF000000"/>
        <rFont val="Calibri"/>
        <family val="2"/>
      </rPr>
      <t>Beavers were trapped between 2006 and 2014. Beavers trapped between September 2006 and October 2008 were checked for an ear tag, and if one was not present the beavers were tagged with a monel ear tag. Beavers aged ≥</t>
    </r>
    <r>
      <rPr>
        <sz val="12.1"/>
        <color rgb="FF000000"/>
        <rFont val="Calibri"/>
        <family val="2"/>
      </rPr>
      <t xml:space="preserve">2.5 years received tail-mounted tags between Autumn 2006 and Spring 2007 and internal tags between Autumn 2007 and Autumn 2008. Researchers examined the survival of newly tagged beavers compared with beavers that only had ear tags. 
</t>
    </r>
  </si>
  <si>
    <t>2006-2014</t>
  </si>
  <si>
    <t>Minnesota</t>
  </si>
  <si>
    <t>Rainy Lake and Kabetogama/ Namakan Lake, Voyageurs National Park, USA</t>
  </si>
  <si>
    <t>1) Ear tags
2) Tail-mounted transmitters
3) Internal VHF transmitters</t>
  </si>
  <si>
    <t xml:space="preserve">1) Ear tags - trapped beavers were checked for ear tags. Some were found to have tags. If no ear tags were present, one uniquely numbered, self-piercing no.3 monel ear-tage was applied to each ear. There was no limit on beaver age. 
2) Tail-mounted transmitters - tail-mounted modified cattle-ear-tag VHF transmitters (model M3500, wieght = 35g, Advanced Telemetry Systems, Isanti, MN) were fitted to a subset of trapped beavers greater than 2.5 years of age. Expected battery life of transmitters was ∼2 years at 40 ppm.
3) Internal VHF transmitters - internal VHF transmitters (model 1245B, Advanced TelemetrySystems) were surgically implanted into the peritoneal cavity of a subset of beavers greater than 2.5 years old. Transmitters (42 g; 20 X 102mm) weighed 0.17–0.25% of beavers (range 16.5–25.0 kg) in our sample. Expected battery life was ∼1 year at 40 ppm. </t>
  </si>
  <si>
    <t>1) Known fate model selection results for beaver survival 2006-2009
2) Joint live-dead encounter model selection results for beaver survival 2006-2009
3) Winter and summer change in mass 2006-2010
4) Winter and summer change in tail area 2006-2010
5) Monthly survival estimate for beavers with implants or tail-mounted transmitters
6) Overall probability of surviving 12 months for beavers with implants or tail-mounted transmitters
7) Survival of transmitter-equipped beavers and ear-tag only beavers
8) Difference in weight and tail area in summer and winter between transmitter-equipped and ear-tag only beavers</t>
  </si>
  <si>
    <t xml:space="preserve">1) Known fate model selection results for beaver survival 2006-2009 when no dispersion is assumed, AICc (ΔAIC; ωi; K; deviance):
- S(.): 66.34 (0; 0.64; 1; 64.33)
- S(trans type): 68.34 (2.00; 0.24; 2; 64.31)
- S(year): 69.63 (3.29; 0.12; 3; 63.57)
2) Joint live-dead encounter model selection results for beaver survival 2006-2009 when overdispersion is assumed, QAICc (QΔAIC; ωi; K; deviance):
- S(.)p(.)r(.)F(.): 643.58 (0.00; 0.28; 4; 635.40)
- S(.)p(g)r(.)F(.): 644.11 (0.53; 0.21; 5; 633.84)
- S(g)p(.)r(.)F(.): 644.96 (1.38; 0.14; 5; 634.69)
- S(.)p(.)r(g)F(.): 645.65 (2.08; 0.10; 5; 635.39)
- S(g)p(g)r(.)F(.): 646.09 (2.52; 0.08; 6; 633.71)
- S(g)p(.)r(g)F(.): 646.21 (2.63; 0.07; 6; 633.83)
- S(g)p(.)r(g)F(.): 646.97 (3.40; 0.05; 6; 634.60)
- S(capture year)p(.)r(.)F(.): 647.19 (3.62; 0.05; 6; 634.81)
- S(g)p(g)r(g)F(.): 648.19 (4.61; 0.03; 7; 633.68)
*S = survival, p = recapture probability, r = recovery probability, F = fidelity to area, (.) = paramater was constant, (g) = paramter varied as a function of group (i.e. transmitter-equipped or ear-tagged animal), (capture year) = survival allowed to vary as a function of initial capture year. 
3) Winter and summer change in mass 2006-2010, mean change kg (n; SE; p value):
- Winter
   - Ear-tag only: -1.8 (21; 0.3; &lt;0.05)
   - Transmitter*:  -3.1 (14; 0.5; &lt;0.05)
   - Tail*: -4.8 (5; 0.5; NS)
   - Implant*: -2.3 (10; 0.6; NS)
- Summer
   - Ear-tag only: 3.9 (20; 0.2; NS)
   - Transmitter*:  3.7 (8; 0.9; NS)
   - Tail*: 4.0 (4; 1.7; NS)
   - Implant*: 2.9 (5; 0.7; NS)
*Includes one animal that was equipped with both transmitter types. 
4) Winter and summer change in tail area 2006-2010, mean change cm2 (n; SE; p value):
- Winter
   - Ear-tag only: -12.4 (21; 5.1; &lt;0.05)
   - Transmitter*:  -33.7 (13; 4.8; &lt;0.05)
   - Tail*: -42.8 (5; 6.1; NS)
   - Implant*: -28.4 (9; 5.5; NS)
- Summer
   - Ear-tag only: 29.9 (20; 4.3; NS)
   - Transmitter*:  18.7 (8; 7.8; NS)
   - Tail*: 4.5 (4; 1.4; NS)
   - Implant*: 27.9 (5; 7.8; NS)
*Includes one animal that was equipped with both transmitter types. 
5) Monthly survival estimate for beavers with implants or tail-mounted transmitters, estimate (95% CI): 0.99 (0.97, 0.99)
6) Overall probability of surviving 12 months for beavers with implants or tail-mounted transmitters, estimate (95% CI): 0.86 (0.71, 0.94)
7) Survival of transmitter-equipped beavers and ear-tag only beavers, annual survival (% CI): 
- Transmitter-equipped: 0.76 (0.45, 0.91)
- Ear-tag only: 0.78 (0.45, 0.93)
8) Difference in weight and tail area in summer and winter between transmitter-equipped and ear-tag only beavers, t (p value):
- Summer
   - Weight: 0.254 (0.801)
   - Tail area: 1.251 (0.236)
- Winter
   - Weight: -2.033 (0.054)
   - Tail area: -3.037 (0.005)
</t>
  </si>
  <si>
    <t>1) Maximum time documented between first capture &gt; 2.5 year and last contact.</t>
  </si>
  <si>
    <t>1) There was no difference in survival or changes in condition during summer based on transmitter attachment or type. 
2) Beavers equipped with transmitters had, on average, greater weight loss and tail area decrease over winter than their non-transmitted counterparts.</t>
  </si>
  <si>
    <t xml:space="preserve">There was no difference in survival or changes in condition during summer based on transmitter attachment or type. Beavers equipped with transmitters had, on average, greater weight loss and tail area decrease over winter than beavers with ear tags only. The overall probability of beavers surviving 12 months with implants or tail-mounted transmitters was 86% (95% CI 0.71, 0.94). Two of the three best-fit joint live-dead encounter models indicated there was no difference in survival by transmitter group. Averaged across all models, there was no significant difference in the annual survival of transmitter-equipped beavers and ear-tag only beavers (annual survival: transmitter-equipped, 0.76 (0.45, 0.91) and ear-tag only, 0.78 (0.45, 0.93). </t>
  </si>
  <si>
    <t>Windels, S. K., and Belant, J. L.</t>
  </si>
  <si>
    <t>Performance of tail-mounted transmitters on American beavers Castor canadensis in a northern climate</t>
  </si>
  <si>
    <t>Tail-mounted transmitters have been used successfully in temperate regions of North America and Europe but have not been tested in more northern parts of American beaver Castor canadensis range. We deployed 63 tail-mounted transmitters on adult beavers in Voyageurs National Park, Minnesota (USA; 48°30′N, 92°50′W), at the southern edge of the boreal forest. Mean transmitter retention time was 133 days (range = 18–401, SD = 101), with only 7% retained &gt; 12 months. Males and females did not differ in retention times. Retention time was similar for transmitters deployed in fall (n = 38, x = 135 days) and spring (n = 21, x = 130 days). In 24 cases where we confirmed beavers lost transmitters, 63% tore through the side of the tail, 25% pulled out through a widened attachment hole, and 13% had the lock-nut unscrew. Beavers chewed off or pulled out whip antennas on 50% of transmitters before they were detached from the tail, which reduced VHF signal strength and detection distance. The likelihood that an antenna would be damaged increased 3.8 times for each day of deployment up to 371 days. On average, beavers with transmitters lost 23% of their body mass and 26% of tail thickness over winter, and regained similar percentages over the growing season. Retention rates and retention times of tail transmitters were much lower in Voyageurs National Park relative to more southern areas in the United States where intra-annual variability in body condition is considerably less. Our results reaffirm that methodologies developed for wildlife telemetry or other research and monitoring techniques should be tested under different environmental conditions
to ensure objectives can be met in a safe and efficient manner.</t>
  </si>
  <si>
    <t xml:space="preserve">To examine the performance of tail-mounted transmitters on American beavers in a northern climate. </t>
  </si>
  <si>
    <t>Beavers were trapped during May (2006-2010) and September-October (2006-2009, 2011-2014). In fall 2006, the researchers attached a modified ear-tag transmitter with mortality sensor to the tails of adult beavers according to the protocol of Arjo et al (2008). Due to unsatisfactory transmitter performance, the researchers modified the attachment during May 2007. Transmittered beavers were monitored September 2006-September 2009. The researchers also combined information from telemetry locations,
recovered transmitters, and recaptures during live-trapping (2008–2014) to determine transmitter fates and identify a range of dates during which the fate occurred.</t>
  </si>
  <si>
    <t>May 2006 - October 2014</t>
  </si>
  <si>
    <t>Voyageurs National Park</t>
  </si>
  <si>
    <t xml:space="preserve">Monitoring </t>
  </si>
  <si>
    <t xml:space="preserve">Tail-mounted transmitters. Advanced Telemetry Systems, Isanti, MN; model M3530, weight 35 g, whip antenna 30.5 cm, 8-hmortality sensor, expected battery life 421 days.
</t>
  </si>
  <si>
    <t>1) Mean retention times of tail-mounted transmitters according to fate
2) Percentage of beavers that retained transmitter attachments according to time period
3) Cause of transmitter loss
4) Percentage of recaptured beavers with lost transmitters that were healthy
5) Mean retention times of tail-mounted transmitters according to season
6) Mean retention times of tail-mounted transmitters according to sex
7) Relationship between transmitter retention time and body mass
8) Relationship between transmitter retention time and tail size
9) Weight loss by beavers with transmitters during winter
10) Condition of antenna for the 18 transmitters recovered
11) Probability of an antenna being pulled out or damaged with increasing retention time</t>
  </si>
  <si>
    <t>1) Mean retention times of tail-mounted transmitters according to fate, n; days (sd; range):
- Transmitter loss: 24; 124 (109; 18–401)
- Likely transmitter loss: 9; 84 (50; 19–166)
- Transmitter loss-trap: 3; 212 (173; 28–371)
- Beaver died; 2; 170 (31; 148–192)
- Unknown-transmitter loss or mortality: 11; 82 (44; 18–160)
- Uknown- lost contact: 10; 187 (80; 57–345)
- Total: 59; 133 (101; 18–401)
2) Percentage of beavers that retained transmitter attachments after 180 and 360 days %:
- 180 days: 26
- 360 days: 7
3) Cause of transmitter loss among beavers that were recaptured without a transmitter (n=24), %:
- Transmitter torn out through the side of the tail: 63
- Transmitter pulled out through a widened attachment hole: 13
- Transmitter lock nut unscrewed: 25
4) Percentage of recaptured beavers with lost transmitters that were healthy, (n=8), %: 100
5) Mean retention times of tail-mounted transmitters according to season, n; days (sd; range; p value vs Spring):
- Fall: 38; 135 (96; 18-371; 0.85)
- Spring: 21; 130 (113; 28-401)
6) Mean retention times of tail-mounted transmitters according to sex, n; days (sd; p value vs female):
- Male: 25; 135 (15; 0.91)
- Female: 34; 132 (92)
7) Relationship between transmitter retention time and body mass, p: &gt;0.08
8) Relationship between transmitter retention time and tail size, p: &gt;0.08
9) Weight loss by beavers with transmitters during winter, %:
- Body mass: 23 
- Tail thickness: 26
* "Beavers regained similar proportions over the growing season", suggesting weight changes were due to environmental conditions not transmitters.  
10) Condition of antenna for the 18 transmitters recovered, %:
- Intact: 50
- Chewed off and missing most of the antenna: 33
- Antenna pulled from the base of the transmitter housing: 17
11) Probability of an antenna being pulled out or damaged with increasing retention time from 19 to 371 days, odds ratio (p): 3.8 (&lt;0.01)</t>
  </si>
  <si>
    <t xml:space="preserve">1) Table 2 - Body mass and tail size at time of initial deployment of tail-mounted transmitters on American beavers for fall 2006 and spring 2007. Follow up provided for a very small cohort of beavers the researchers managed to recapture. </t>
  </si>
  <si>
    <t xml:space="preserve">1) Retention rates and retention times of tail transmitters were much lower in Voyageurs National Park relative to more southern areas in the United States where intra-annual variability in body condition is considerably less. Environmental conditions likely affect transmitter success as changes in body condition cause transmitters to become loose, tear out, or fail to attach correctly. </t>
  </si>
  <si>
    <t xml:space="preserve">Retention of tail-mounted transmitters by beavers was low: only 7% of beavers retained transmitters for more than a year. 63% of transmitters were torn out through the side of the tail, 25% of transmitters became unscrewed and 13% of transmitters were pulled out through the widening of the attachment hole. The probability of an antenna being pulled out increased significantly with time elapsed (P&lt;0.01). There was not a significant relationship between transmitter retention time and body mass or tail size (p&gt;0.08). On average, beavers with transmitters lost body mass and tail thickness in the winter but similar proportions were regained in the summer, suggesting weight changes were due to environmental conditions not transmitters. </t>
  </si>
  <si>
    <t>Roblee, K. J.</t>
  </si>
  <si>
    <t>Use of corrugated plastic drainage tubing for controlling water levels at nuisance beaver sites.</t>
  </si>
  <si>
    <t>New York Fish and Game Journal</t>
  </si>
  <si>
    <t xml:space="preserve">As an alternative to destroying nuisance beaver or live trapping and transferring them, the use of corrugated plastic drainage tubing to control the water level while the beaver are still present was tried at 11 nuisance sites in southwestern New York. The conditions prerequisite for such treatment are described. The tubing was considered to be durable, and it is light-weight and easily transported compared with wood and metal pipe. A typical installation of 8-inch tubing cost $78.04 for materials and required 1.5 man days of labour, plus an average of 0.67 man day per year for maintenance. The results over a 2-year period are reported. Water levels were effectively controlled at nine of the 11 sites. Records of live trapping and transfer operations in the same region showed that, although the cost of materials was less, each operation at a nuisance site required an average of 1.76 man days. The records also indicated that at 41 per cent of these sites the nuisance recurred within three years. Comparison of the estimated cost of installing and maintaining tubing over a 15-year period with that of live trapping a beaver at a nuisance site over a like period showed that, in addition to the greater cost for materials, a tubing installation would require more labour time at sites where trapping would have to be repeated during five or fewer years out of the 15. On the other hand, it is felt that, where a nuisance site involves a large pond or marsh, the value of preserving such habitat for wildlife in general would usually justify the greater cost of a tubing installation. </t>
  </si>
  <si>
    <t xml:space="preserve">To develop an understanding of the considerations and effective installation techniques for corrugated plastic drainage tubing to manage beaver problems. </t>
  </si>
  <si>
    <t xml:space="preserve"> Corrugated plastic drainage tubes were installed at 11 nuisance beaver sites, with tubing diameter being determined through on-site trial and error during the first few days. Records were kept of initial cost and the amount and type of maintenance required to keep installations working. These were compared to average costs of resolving beaver complaints by live trapping and  transfer from existing records in the county. </t>
  </si>
  <si>
    <t>April 1978-July 1980
Date of installation:
- South Road: May 19, 1978
- Hower Pond: June 22, 1978
- Hoy Pond: August 2, 1978
- Closser Road: July 30, 1979
- Flannegan Road: October 29, 1979
- Five Corners: April 23, 1980
- Marble Road: May 12, 1980
- Route 98: May 15, 1980
- Genesee Valley Canal: June 28, 1980
- Conrail: November 13, 1978
- Schoolhouse Marsh: June 15, 1979</t>
  </si>
  <si>
    <t>Allegany and Cattaraugus Counties, southwestern New York</t>
  </si>
  <si>
    <t xml:space="preserve">South Road, Cuba, Allegany County; Hower Pond, Belfast, Allegany County; Hoy Pond, Farmersville, Allegany County; Closser Road, Allen, Allegany County; Flannegan Road, Hume, Allegany County; Five Corners, Alfred, Allegany County; Marble Road, Farmersville, Cattaraugus County; Route 98, Freedom, Cattaraugus County; Genesee Valley Canal, Cuba, Allegany County; Conrail, Alfred, Allegany County; Schoolhouse Marsh, New Hudson, Allegany County. </t>
  </si>
  <si>
    <t>1) Corrugated plastic drainage tubing</t>
  </si>
  <si>
    <t xml:space="preserve">1) Drainage area, acres:
- South Road: 46
- Hower Pond: 93
- Hoy Pond: 110
- Closser Road: 25
- Flannegan Road: 412
- Five Corners: 139
- Marble Road: 197
- Route 98: 323
- Genesee Valley Canal: 281
- Conrail: 920
- Schoolhouse Marsh: 190
2) Water depth at tubing inlet, feet:
- South Road: 4-5
- Hower Pond: 4-4.5
- Hoy Pond: 7-8
- Closser Road: 3-4
- Flannegan Road: 3-3.5
- Five Corners: 4-5
- Marble Road: 4
- Route 98: 4-5
- Genesee Valley Canal: 4-5
- Conrail: 5-6
- Schoolhouse Marsh: 4-5
3) Tubing diameter, inches:
- South Road: 8
- Hower Pond: 6
- Hoy Pond: 4, 4*
- Closser Road: 8
- Flannegan Road: 8
- Five Corners: 8
- Marble Road: 6
- Route 98: 8
- Genesee Valley Canal: 8, 8*
- Conrail: 10
- Schoolhouse Marsh: 8
*Two seperate lengths of tubing were installed at this site. 
4) Tubing length, feet:
- South Road: 40
- Hower Pond: 100
- Hoy Pond: 50, 45*
- Closser Road: 20**
- Flannegan Road: 20
- Five Corners: 50
- Marble Road: 50
- Route 98: 40
- Genesee Valley Canal: 35, 35*
- Conrail: 40
- Schoolhouse Marsh: 35
*Two seperate lengths of tubing were installed at this site. 
**The original 20 feet of tubing were extended by an additional 20 feet of 8-inch tubing in July 1980. 
5) The authors noted the following prerequisite conditions of the intervention:
- Water depth in the area of the tubing intake should not be less than 3 feet to deter beaver from plugging the tubing. 
- Tubing may be installed where the water is less than 3 feet in depth provided a trench 4 feet or more deep and 8 feet or more wide is excavated under the intake or preferably under the entire portion of the tubing. 
- The area of water in the pond must be large enough to contain the length of tubing required for control. 
- The flow capacity (diameter) of the tubing must be sufficient to accommodate the normal flow of the stream during the period that water-level control will be needed. 
- Short periods where the ponds crest the dam due to storm events causing stream flow to exceed tube capacity must be acceptable at the site. 
6) The authors noted the following details of the intervention:
- 7/8-inch and 3/4-inch perforations were drilled over 10 feet of tubing at its intake end to increase flow and create flow into the tubing away from the dam where it would be less readily detected by beaver. 
- Perforations were drilled at the high point of ever corrugation to release air in the corrugations, and thereby reduce the buoyancy of the tubing and allow it to be anchored more easily. 
- Tubing was later wrapped with wire after beavers chewed through the tubing at two sites. 
- Tubing intake was fitted with a welded wire cover. </t>
  </si>
  <si>
    <t>2 years</t>
  </si>
  <si>
    <t>1) Maintenance days per days of control
2) Estimated cost of a tubing installation over a 15-year period
3) Estimated cost of a tubing installation over a 15-year period
4) Estimated cost required for live trapping and transfer of nuisance beaver over a 15-year period, according to the number of days interim control is needed
5) Estimated time required for live trapping and transfer of nuisance beaver over a 15-year period, according to the number of years interim control is needed</t>
  </si>
  <si>
    <t xml:space="preserve">1) Maintenance days per days of control, man days*/ full calendar (24-hour) days:
- South Road: 1.500/ 796
- Hower Pond: 0.125/ 761
- Hoy Pond: 0.250/ 609
- Closser Road: 2.250/ 358
- Flannegan Road: 0.500/ 267
- Five Corners: 0.750/ 90
- Marble Road: 0.125/ 71
- Route 98: 0.125/ 68
- Genesee Valley Canal: 0.125/ 24 
- Conrail: ../ none**
- Schoolhouse Marsh: ../ none
*A man day was defined as 8 hours and included driving to and from job. 
** The authors do not specify what '..' means. 
2) Estimated cost of a tubing installation over a 15-year period, with beavers assumed to be present for 10 years, dollars:
- Initial installation of 40 feet of 8-inch tubing: 78.04
- Replacement of wire covering and support wires: 16.04
- Total: 94.08
3) Estimated cost of a tubing installation over a 15-year period, with beavers assumed to be present for 10 years, man days:
- Initial installation of 40 feet of 8-inch tubing: 1.5
- Maintenance of tubing for 10 years at 0.67 man days per year: 6.7
- Replacement of wire covering and support wires: 1.0
- Total: 9.2
4) Estimated cost required for live trapping and transfer of nuisance beaver at a site over a 15-year period, according to the number of years interim control is needed, dollars:
- 3: 7.50
- 5: 12.50
- 10: 25.00
- 15: 37.50
* Based on the use of Hancock live traps at a price of $100 each in 1977, assuming one trap can be used at five sites each year and will remain functional for 10 years. 
5) Estimated time required for live trapping and transfer of nuisance beaver at a site over a 15-year period, according to the number of years interim control is needed, man days:
- 3: 5.3
- 5: 8.8
- 10: 17.6
- 15: 26.4
* Based on an estimation of 1.76 man days per year, calculated from secondary data of live trapping and transfer efforts in Region 9, southwestern New York 1977-1980. </t>
  </si>
  <si>
    <t xml:space="preserve">1) Types of corrugated plastic drainage tubing available for use in controlling water levels in beaver ponds, including details on diameter, length, discharge capacity, price per foot. </t>
  </si>
  <si>
    <t>1) Corrugated plastic drainage tubing requires less labor time than trapping when trapping has to be repeated more than five out of 15 years. 
2) Tubing effectively controlled water levels at nine out of 11 sites. 
3) Tubing functions effectively for a longer period of time and requires less maintenance when installed correctly. 
4) Tubing costs more than trapping, even when the frequency of trapping needed is high, but has other financial benefits--such as faciliating the ecosystem services from beaver ponds--which offset the cost and should be taken into account.</t>
  </si>
  <si>
    <t>Corrugated plastic drainage tubing requires less labor time than trapping when trapping has to be repeated more than five out of 15 years. Tubing effectively controlled water levels at nine out of 11 sites. Tubing functions effectively for a longer period of time and requires less maintenance when installed correctly. Tubing costs more than trapping, even when the frequency of trapping needed is high, but has other financial benefits--such as facilitating the ecosystem services from beaver ponds--which offset the cost and should be taken into account.</t>
  </si>
  <si>
    <t>Welsh, RG. and Müller-Schwarze, D.</t>
  </si>
  <si>
    <t xml:space="preserve">Experimental habitat scenting inhibits colonisation by beaver, Castor canadensis. </t>
  </si>
  <si>
    <t>15:887–893</t>
  </si>
  <si>
    <t>Unoccupied beaver (Castor canadensis) sites in New York State were for two years experimentally scented with a mixture of beaver castoreum and anal gland secretion. These sites were colonised less often than unscented control sites. The beaver is the first mammal to have been shown experimentally to use intraspecific odour cues when settling in vacant habitat. Territorial pheromones may be useful as repellents for beaver or other rodents.</t>
  </si>
  <si>
    <t>To examine the responses of transient beaver to artificially scented vacant beaver sites.</t>
  </si>
  <si>
    <t>Quasi-experimental, post-test only study (controlled)</t>
  </si>
  <si>
    <t>The study tested the effect of applying beaver scent and control to sites on habitation of sites</t>
  </si>
  <si>
    <r>
      <t>1983</t>
    </r>
    <r>
      <rPr>
        <sz val="11"/>
        <color theme="1"/>
        <rFont val="Calibri"/>
        <family val="2"/>
      </rPr>
      <t>–1984</t>
    </r>
  </si>
  <si>
    <t>Fulton County, southern foothills of the Adirondack Mountains in New York State</t>
  </si>
  <si>
    <t xml:space="preserve">1) Beaver scent: scent consisted of homogenised castor sacs and anal glands from adult beaver. Ten pairs of glands, from five males and five females, were blended to mimic a mated pair odor. 1 g of the castoreum-anal gland secretion mixture were applied to experimental mounds.
2) Control: no scent was applied to control mounds. 
Two mounds each were placed beside the old lodge if one existed, on the shoreline opposite the lodge, and on either side of the main dam (or remnants of a dam), as well as 20 m both upstream and downstream of the center of the site, coveting the potential immigration routes.
Scenting occured between 2 May and 24 August, 1983 and 28 April and 31 July 1984, when transient beaver are most prevalent. </t>
  </si>
  <si>
    <t>1 (96 mounds [47 experimental and 49 control])</t>
  </si>
  <si>
    <t>0.5 colonies per stream km</t>
  </si>
  <si>
    <t xml:space="preserve">1) Number of scented and unscented control sites colonised by beaver
</t>
  </si>
  <si>
    <t>1) Number of scented and unscented control sites colonised by beaver, n/N (%): 
- 1983: 
   - Scented: 0/24 (0)
   - Unscented: 4/26 (15)
- 1984: 
   - Scented: 2/23 (9)
   - Unscented: 4/23 (17)
- Total: 
   - Scented: 2/47 (4)
   - Unscented: 8/49 (16)
2) Difference between scented and unscented sites, G test (df; p value): 3.998 (1; &lt;0.05)</t>
  </si>
  <si>
    <t xml:space="preserve">If competition for space is intense, scenting will not prevent transients from settling. However, if colonising beaver have a choice, a conspecific odor can be effective as a repellent.
Beaver pheromones hold promise as repellents that may prevent colonisation of certain sites under well-understood ecological circumstances, but further studies are required to develop an efficient method of their application. </t>
  </si>
  <si>
    <t xml:space="preserve">Beavers chose to colonise sites with no beaver scent present more frequently than sites which had been treated with the scent of a breeding beaver pair. This difference was  significant (p&lt;0.05, df = 1), but also depended on the amount of available territories. Beavers became more likely to settle in sites treated with scent when competition for space was more intense.  </t>
  </si>
  <si>
    <t>Simon, L.J.</t>
  </si>
  <si>
    <t>Solving beaver flooding problems through the use of water flow control devices</t>
  </si>
  <si>
    <t xml:space="preserve">Proceedings of the 22nd Vertebrate Pest Conference, University of California, </t>
  </si>
  <si>
    <t>174–180</t>
  </si>
  <si>
    <t xml:space="preserve">Once extirpated from large parts of this country, the beaver has made a surprising comeback. However, the beaver’s return to its former range is accompanied by a rising number of complaints caused by beaver-created impoundments. Highway departments, homeowners, and government officials find themselves confronting costly damage to septic systems, road infrastructures, and property as a result of the beaver’s engineering ingenuity. The traditional response has been to trap and remove beavers, yet this solution is often short-term due to the continual immigration of beavers from the surrounding habitat. In addition, public attitude surveys reflect a growing desire for more humane solutions and rank animal suffering as a major determinant of which wildlife management practices are considered acceptable. To meet this growing need, two entities, The Humane Society of the United States and Beaver Solutions, Inc., established their own respective programs to help communities and homeowners resolve beaver problems through the use of water flow control devices (WFCDs), which present a relatively new, little known yet innovative concept. WFCDs are designed to control the water level, thereby preventing flooding, while allowing the beavers to remain in their habitat. This paper describes the social and ecological context for current beaver problems, how WFCDs function, gives installation and maintenance tips, and presents results of two surveys that assessed the effectiveness of WFCDs in alleviating beaver flooding problems in Connecticut and Massachusetts. </t>
  </si>
  <si>
    <t>To assess the efficacy of both water flow control devices and trapping to control beaver problems at 482 conflict sites.</t>
  </si>
  <si>
    <t>1) Descriptive longitudinal study
2) Descriptive cross-sectional study</t>
  </si>
  <si>
    <t>This was a two part study: 1) a longitudinal analysis of the success/failure rates of trapping and flow devices and 2) a cross-sectional survey of 36 individuals that had flow devices installed to mitigate human-beaver conflicts.</t>
  </si>
  <si>
    <r>
      <t>November 1998</t>
    </r>
    <r>
      <rPr>
        <sz val="11"/>
        <color theme="1"/>
        <rFont val="Calibri"/>
        <family val="2"/>
      </rPr>
      <t>–February 2005</t>
    </r>
  </si>
  <si>
    <t>New England (Connecticut, Massachusetts) and New York State</t>
  </si>
  <si>
    <t>1) Pond levellers
2) Culvert exclusion fencing
3) Trapping</t>
  </si>
  <si>
    <t xml:space="preserve">Interventions were installed at sites where blocked culverts or high water levels and/or flooding resulted in human-beaver conflict.
1) Pond levellers/culvert exclusion fencing: Blocked culverts were manually cleared of beaver damming materials, and then a Culvert Protective Fence was installed either with or without a Pond Leveller Pipe. Criteria for installing a fence alone included: a) sites containing an open area of water in front of the culvert where a fence could be surrounded by water, b) very high stream flow where the cost for sufficient pipe capacity would be very high, or c) if ponding could not be tolerated in front of the culvert. Criteria for installing a Culvert Protection Fence and Pond Leveller Pipes together included: a) sites containing a small area in front of the culvert which preclude a fence, b) if there was the capacity for some ponding in front of the culvert, c) if it was desirable to elevate the water level upstream to reduce the risk of other problematic dams upstream, or d) at those sites where beavers had already dammed a poorly-designed fence and were now “fence trained”. High water levels from a free-standing beaver dam were lowered with one or more Pond Leveller pipes inserted through the dam, the number of pipes being dependent on water volume and desired level of flowage. 
2) Trapping: Sites were trapped if they had topographical/logistical issues, zero tolerance for any water level changes, zero tolerance for beaver. 
Number of intervention sites, n: 
- </t>
  </si>
  <si>
    <t>482 conflict sites (413 managed with pond levellers, 69 managed with trapping)</t>
  </si>
  <si>
    <r>
      <t>36.6 months (range: 3</t>
    </r>
    <r>
      <rPr>
        <sz val="11"/>
        <color theme="1"/>
        <rFont val="Calibri"/>
        <family val="2"/>
      </rPr>
      <t xml:space="preserve">–75 months; </t>
    </r>
    <r>
      <rPr>
        <sz val="11"/>
        <color theme="1"/>
        <rFont val="Calibri"/>
        <family val="2"/>
        <scheme val="minor"/>
      </rPr>
      <t>average time that flow devices were in place)</t>
    </r>
  </si>
  <si>
    <t>1) Proportion of respondents that were satisfied with flow devices
2) Proportion of respondents that said water level wasn't exactly where they wanted it to be
3) Proportion of respondents that would use a flow device again
4) Proportion of respondents that would recommend a flow device to others
5) Proportion devices that failed
6) Proportion of respondents that reported that sites were trapped before and after installation of flow devices
7) Proportion of devices were vandalised
8) Number of respondents that reported that vandals misperceived pipe devices as giant beaver traps
9) Proportion of devices that needed modification after installation
10) Proportion of devices that needed modification that were modified due to the following factors
11) Proportion of respondents that maintained their devices
12) Proportion of respondents that reported that Fund for Animals staff maintained their devices
13) Proportion of respondents that reported routine maintenance took &gt; 15 or &gt;30 minutes</t>
  </si>
  <si>
    <t xml:space="preserve">Survey results (36 respondents using 54 devices): 
1) Proportion of respondents that were satisfied with flow devices, n/N (%): 
- Satisfied or better: 32/36 (89)
- Very satisfied: 22/32 (69) [N is the number of  respondents who were satisfied or better]
2) Proportion of respondents that said water level wasn't exactly where they wanted it to be, n/N: 6/36 
3) Proportion of respondents that would use a flow device again, %: 89
4) Proportion of respondents that would recommend a flow device to others, %: 94
5) Proportion devices that failed*, n/N (%): 6/54 (11)
*either  1) customers expressed dissatisfaction with the device, or 2) the device didn’t work properly after 3 attempts to fix it.  
6) Proportion of respondents that reported that sites were trapped before and after installation of flow devices, n/N (%): 
- Before: 12/36 (33)
- After: 2/36 (3.7)
7) Proportion of devices were vandalised, n/N (%): 7/54 (13)
8) Number of respondents that reported that vandals misperceived pipe devices as giant beaver traps, n: 3
9) Proportion of devices that needed modification after installation, n/N (%): 13/54 (24)
10) Proportion of devices that needed modification that were modified due to the following factors, %: 
- Vandalism: 20
- Backhoe damage: 10
- Ice damage, pipes being knocked out of place, or damaged fencing: Two-thirds (not expressed as a percentage)
11) Proportion of respondents that maintained their devices, n/N (%): 18/36 (50)
12) Proportion of respondents that reported that Fund for Animals staff maintained their devices, 10/36
13) Proportion of respondents that reported routine maintenance took &gt; 15 or &gt;30 minutes, n/N (%): 
- &lt;15 minutes: 17/28 (61)
- &lt;30 minutes: 26/28 (93)
</t>
  </si>
  <si>
    <t>1) Proportion of interventions that were successful*, n/N (%): 
- Culvert devices: 220/227 (97)
- Pond levellers: 135/156 (87)
- Cylindrical fences: 18/30 (60)
- Trapping only: 8/69 (16)
*Success was defined as complete resolution of the identified problem.
2) Number of interventions that failed and point for failure, n/N (%): 
- Total: 
   - Culvert devices: 7/227 (3)
   - Pond levellers: 21/156 (13)
   - Cylindrical fences: 12/30 (40)
   - Trapping only: 43/69 (84)*
- Failed at &lt;1 year: 
   - Culvert devices: 5 (N/R)
   - Pond levellers: 21 (N/R)
   - Cylindrical fences: 9 (N/R)
   - Trapping only: 3 (N/R)*
- Failed at 1-2 years: 
   - Culvert devices: 2 (N/R)
   - Pond levellers: 0 (N/R)
   - Cylindrical fences: 0 (N/R)
   - Trapping only: 34 (N/R)*
- Failed at &gt;2 years: 
   - Culvert devices: 0 (N/R)
   - Pond levellers: 0 (N/R)
   - Cylindrical fences: 3 (N/R)
   - Trapping only: 6 (N/R)*
*Sites recolonised.
3) Reason for failure of culvert devices and pond levellers, n (%): 
- Culvert devices: 
   - New dam: 0
   - Insufficient pipe capacity: 0
   - No maintenance: 4 (1.6)
   - Dammed fencing: 2 (0.8)
   - Vandalism: 1 (0.4)
   - Total failure rate: 7 (2.7)
- Pond levellers: 
   - New dam: 11 (7)
   - Insufficient pipe capacity: 6 (4)
   - No maintenance: 2 (1)
   - Dammed fencing: 2 (1)
   - Vandalism: 0
   - Total failure rate: 21 (13)
4) Average cost of flow devices, USD: 
- Culvert fence: 750
- Culvert fence and pipe: 1,400
- Flexible leveller pipe: 1,000
5) Annual maintenance cost of flow devices, USD:
- Culvert fence: 200
- Culvert fence and pipe: 150
- Flexible leveller pipe: 100
6) Annualised cost (10 years) of flow devices, USD: 
- Culvert fence: 275
- Culvert fence and pipe: 290
- Flexible leveller pipe: 200</t>
  </si>
  <si>
    <t xml:space="preserve">This paper provides strong evidence that water flow control devices such as culvert protective fences and pond leveller pipes are the most cost-effective, long term, humane, and ecological methods to manage most beaver-human conflicts while preserving wetland values. Trapping and cylindrical fences had a lower success rate than pond levelers and culver protective fences. Most survey respondents said that they were satisfied with the flow devices (89%). Given the short-term and limited effect of trapping, it is imperative that wildlife damage professionals turn more attention towards research and development of flow devices and their applicability in a variety of ecological contexts. 
Culvert fences with a pipe were the most expensive type of flow device  ($290 annualised over 10 years). Culvert fences without a pipe were the second most expensive device ($275/10 years) and pond levelers were the least expensive ($200/10 years). </t>
  </si>
  <si>
    <t xml:space="preserve">Flow devices are effective at reducing problems associated with beaver-induced water level changes. 89% of 36 survey respondents said they would use a flow device again and 94% said they would recommend a flow device to others. The installation of flow devices reduced the amount of trapping required. 13% of flow devices were vandalised, although half of this was due to people thinking that flow devices were inhumane beaver traps. 24% of flow devices needed modification after installation. Culverts mostly failed due to lack of maintenance. Pond levellers mainly failed due to new dams being built or insufficient pipe capacity. 
</t>
  </si>
  <si>
    <t xml:space="preserve">Morzillo, A. T. and Needham, M. D. </t>
  </si>
  <si>
    <t>Landowner Incentives and Normative Tolerances for Managing Beaver Impacts</t>
  </si>
  <si>
    <t>20(6):514-530</t>
  </si>
  <si>
    <t>10.1080/10871209.2015.1083062</t>
  </si>
  <si>
    <t>Limited research has examined landowner acceptance of using incentives for managing wildlife (e.g., compensation schemes). We examined acceptance of strategies for managing beaver impacts, use of incentives to protect habitat and retain beavers on private property, and how responses differed by impact severity, residential location, and experiences with beavers. Data were obtained from surveys of landowners in four regions of Oregon (n = 1,204). Education about how to coexist with beavers was the most acceptable management response across six impact scenarios (e.g., beaver chews trees, floods buildings). Lethal control was unacceptable across all scenarios. As impacts increased, leaving beavers alone became unacceptable and removing dams became acceptable. Irrespective of impact, landowners would be more likely to use incentives (e.g., financial compensation) than remove beavers. Landowners in Eastern Oregon and those who experienced impacts would be less likely to use incentives and considered aggressive strategies (e.g., removing dams, lethal control) more acceptable. Copyright © Taylor &amp; Francis Group, LLC.</t>
  </si>
  <si>
    <t>To examine the impacts caused by the American beaver (Castor canadensis) on private property in Oregon, and landowner acceptance of management actions for addressing these impacts and their intentions to use incentives for conserving this species and its habitat.</t>
  </si>
  <si>
    <t>A questionnaire was sent to residents of Oregon to gauge landowner acceptance of management actions for addressing beaver impacts and their intentions to use incentives for conserving this species and its habitat.</t>
  </si>
  <si>
    <t>January 2011</t>
  </si>
  <si>
    <t>Four regions of Oregon: northwest Oregon, costal Oregon, southeast Portland, southwest Oregon</t>
  </si>
  <si>
    <t>1) No action
2) Education
3) Translocation
4) Scare/frighten beaver
5) Culling
6) Tree wrapping
7) Fencing
8) Flow devices
9) Dam or lodge removal
10) Landowner incentives</t>
  </si>
  <si>
    <t>Respondents rated their acceptance of the following non-structural management strategies: 
1) No action: do nothing by leaving the beaver alone
2) Education: inform landowners about how to coexist with the beaver
3) Translocation: capture and relocate the beaver to another location
4) Scare/frighten beaver: frighten the beaver away
5) Culling: destroy the beaver (lethal control)
Respondents also rated their acceptance of the following structural management strategies: 
1) Tree wrapping: wrap trees to prevent the beaver from chewing trees
2) Fencing: install fences or screens to prevent beaver damage
3) Flow devices: install control devices such as water control pipes
4) Dam or lodge removal: remove any beaver dams or lodges in the area
Finally, respondents rated their acceptance of the following landowner incentives: 
1) Information on how to coexist
2) Expert visits to provide information
3) Experts plant trees
4) Experts provide equipment/labour
5) Financial compensation to fix damage
6) Financial compensation to prevent damage
7) None - would not keep beaver</t>
  </si>
  <si>
    <t>1,517 (1,204 analysed)</t>
  </si>
  <si>
    <t>1) Landowner acceptance of beaver management options
2) Landowner acceptance of incentives</t>
  </si>
  <si>
    <t xml:space="preserve">1) The norm curves showed that educating landowners about how to coexist with beavers was the most acceptable management response across all six impact scenarios, whereas lethal control was the most unacceptable across all scenarios (Figure 1). Frightening the beaver away was also unacceptable across all scenarios. Capturing and relocating beavers, wrapping trees, installing control devices, and installing fences or screens were acceptable strategies for addressing all impact scenarios (Figures 1 and 2). Doing nothing and leaving the beaver alone was acceptable only in cases of seeing a beaver and beavers chewing trees, but this became unacceptable as impacts increased in severity (Figure 1). Removing beaver dams and lodges was unacceptable in these cases of seeing a beaver and beavers chewing trees, but became more acceptable as the severity of impacts increased (Figure 2).
2) Compared to landowners who have not experienced beaver impacts, those who have experienced impacts believed that more aggressive strategies such as capturing and relocating beaver were significantly more acceptable.
3) Irrespective of impact severity, landowners were, on average, receptive to a suite of potential incentives to keep beavers on their property (figure 3). 
4) Both landowners who have and have not experienced impacts caused by beavers intended to take advantage of these possible incentives. In all cases, however, those who have not experienced any previous impacts were significantly more likely to take advantage of these incentives across all scenarios. </t>
  </si>
  <si>
    <t xml:space="preserve">1) Impact of location on perception of beaver management options and incentives. 
2) Impact of prior experience with beavers on perception of beaver management options and incentives. </t>
  </si>
  <si>
    <t>these results generally supported the hypothesis that some impacts from beavers appeared to be tolerable (e.g., beaver chews trees) and landowners were slightly more accepting of some management strategies (e.g., capture and relocate beavers, remove dams or lodges): (a) as the magnitude of impacts increased, (b) based on location of residence, and (c) if they have experienced impacts from beavers. Other strategies (e.g., frighten beavers, lethal control), however, were unacceptable irrespective of impact severity, location, or previous experience. Results also supported the hypothesis that landowners would be slightly less agreeable to incentives based on location of residence within the state (e.g., Eastern Oregon) and if they have experienced impacts from beavers. Contrary to the hypothesis, however, likelihood of taking advantage of incentives was consistently high across all scenarios and did not decrease as the severity of impacts caused by beavers increased.</t>
  </si>
  <si>
    <t>In a survey completed by 1204 respondents, education about how to co-exist with beavers was the most acceptable management option, regardless of the beaver impact in question. Lethal control and scaring techniques were unacceptable in all impact scenarios. Landowners became more likely to favour to more interventionist management as they experienced more beaver impacts. Landowners were strongly receptive to incentives for tolerating beavers on their land, even when that meant tolerating severe beaver impacts.</t>
  </si>
  <si>
    <t xml:space="preserve">Jensen, P. G. Curtis, P. D. Lehnert, M. E. and Hamelin, D. L. </t>
  </si>
  <si>
    <t>Habitat and structural factors influencing beaver interference with highway culverts</t>
  </si>
  <si>
    <t>Wildlife Society Bulletin</t>
  </si>
  <si>
    <t>29(2):654-664</t>
  </si>
  <si>
    <t>The plugging of highway culverts by beavers (Castor canadensis) creates roadside impoundments that damage and sometimes flood the roadbed. Continually mitigating these problem sites requires considerable time, money, and resources from town, county, and state highway departments. We initiated this study to develop proactive and long-term approaches to deal with nuisance beavers along roadsides. Our specific objective was to compare culvert and habitat features at plugged and nonplugged culverts. From June to October 1997 and 1998, we sampled 216 roadside sites in New York state: 113 sites where beavers plugged the highway culvert and 103 sites where beavers did not plug the culvert but instead constructed an upstream or downstream dam. We used stepwise logistic regression (SLR) to identify key variables associated with plugged culverts. We evaluated classification rates of regression models with measures of sensitivity and specificity. For the combined data set, the logistic function retained culvert inlet opening area (m2) and stream gradient in the final model. Based on these 2 variables, the model correctly classified 79% of the sites. Our results indicated that installing oversized culverts would have the greatest influence on discouraging beaver plugging activity. Prorated over the service life of culverts, the installation of oversized culverts by highway departments may be more cost-effective than trapping, debris removal, or other short-term options to manage beaver damage to roads.</t>
  </si>
  <si>
    <t xml:space="preserve">To determine what factors make culverts to beavers susceptible being plugged by and determine whether these factors differed within 2 zones of New York regionally ecological.  </t>
  </si>
  <si>
    <t>The study examined factors associated with blocked and unblocked culverts in New York.</t>
  </si>
  <si>
    <t>June to October 1997 and 1998</t>
  </si>
  <si>
    <t>1) St. Lawrence Plains-Transition ecozone of northern New York in 1997
2) Appalachian Plateau ecozone of southern New York in 1998</t>
  </si>
  <si>
    <t>1) Culvert type
2) Stream characteristics
3) Land characteristics</t>
  </si>
  <si>
    <t>The study examined factors associated with blocked culverts including, type of culvert, stream characteristics, and characteristics of surrounding land</t>
  </si>
  <si>
    <t>2 (216 roadside culverts, 116 plugged and 103 unplugged)</t>
  </si>
  <si>
    <t>1) St. Lawrence Plains-Transition: 0.38 to 0.56 active colonies/km2 in autumn between 1990 and 1997
2) Appalachian Plateau: 0.09 to 0.24 active colonies/km2 in autumn between 1990 and 1997</t>
  </si>
  <si>
    <t>1) Characteristics of plugged and unplugged culverts 
2) Logistic regression model to predict the probability of beaver plugging of highway culverts</t>
  </si>
  <si>
    <t>1) Proportion of culverts plugged and unplugged that were box, bridge, or pipe designs, %: 
- St. Lawrence Plains-Transition: 
   - Plugged: 
    --- Box: 4
    --- Bridge: 2
    --- Pipe: 94
   - Unplugged: 
    --- Box: 8
    --- Bridge: 32
    --- Pipe: 60 [p&lt;0.05 between site types]
- Appalachian Plateau: 
   - Plugged: 
    --- Box: 2
    --- Bridge: 0
    --- Pipe: 98
   - Unplugged: 
    --- Box: 7
    --- Bridge: 24
    --- Pipe: 69
- Combined ecozones: 
   - Plugged: 
    --- Box: 3
    --- Bridge: 1
    --- Pipe: 96
   - Unplugged: 
    --- Box: 8
    --- Bridge: 28
    --- Pipe: 64
2) Number culverts plugged and unplugged that had 1, 2, 3, or &gt;3 culverts on the site, n: 
- St. Lawrence Plains-Transition: 
   - Plugged: 
    --- 1 culvert: 63
    --- 2 culverts: 31
    --- 3 culverts: 6
    --- &gt;3 culverts: 0
   - Unplugged: 
    --- 1 culvert: 82
    --- 2 culverts: 16
    --- 3 culverts: 2
    --- &gt;3 culverts: 0
- Appalachian Plateau: 
   - Plugged: 
    --- 1 culvert: 88
    --- 2 culverts: 12
    --- 3 culverts: 0
    --- &gt;3 culverts: 0
   - Unplugged: 
    --- 1 culvert: 80
    --- 2 culverts: 15
    --- 3 culverts: 4
    --- &gt;3 culverts: 1
- Combined ecozones: 
   - Plugged: 
    --- 1 culvert: 76
    --- 2 culverts: 21
    --- 3 culverts: 3
    --- &gt;3 culverts: 0
   - Unplugged: 
    --- 1 culvert: 81
    --- 2 culverts: 15
    --- 3 culverts: 3
    --- &gt;3 culverts: 1
3) Culvert area of blocked and unblocked culverts, m2 (SE): 
- St. Lawrence Plains-Transition: 
   - Blocked: 1.08 (0.24)
   - Unblocked: 8.10 (1.69) 
- Appalachian Plateau: 
   - Blocked: 1.19 (0.16)
   - Unblocked: 10.32 (2.31)
- Combined ecozones: 
   - Blocked: 1.13 (0.14)
   - Unblocked: 9.30 (1.40)
4) Stream width at blocked and unblocked culverts, m (SE): 
- St. Lawrence Plains-Transition: 
   - Blocked: 2.41 (0.28)
   - Unblocked: 4.01 (0.36)
- Appalachian Plateau: 
   - Blocked: 2.22 (0.20)
   - Unblocked: 3.53 (0.28)
- Combined ecozones: 
   - Blocked: 2.31 (0.17)
   - Unblocked: 3.75 (0.23)
5) Stream depth at blocked and unblocked culverts, m (SE): 
- St. Lawrence Plains-Transition: 
   - Blocked: 0.26 (0.03)
   - Unblocked: 0.34 (0.03)
- Appalachian Plateau: 
   - Blocked: 0.19 (0.02)
   - Unblocked: 0.23 (0.02)
- Combined ecozones: 
   - Blocked: 0.22 (0.02)
   - Unblocked: 0.28 (0.02) [p&lt;0.05 in nonplugged sites between ecozones]
6) Stream gradient at blocked and unblocked culverts, % (SE): 
- St. Lawrence Plains-Transition: 
   - Blocked: 0.3 (0.14)
   - Unblocked: 1.04 (0.20)
- Appalachian Plateau: 
   - Blocked: 0.59 (0.14)
   - Unblocked: 1.14 (0.15)
- Combined ecozones: 
   - Blocked: 0.45 (0.10)
   - Unblocked: 1.09 (0.12)
7) Stream substrate at blocked and unblocked culverts, %: [Stream substrate suitability as material to plug culverts]
- St. Lawrence Plains-Transition: 
   - Blocked: 26
   - Unblocked: 70
- Appalachian Plateau: 
   - Blocked: 33
   - Unblocked: 78
- Combined ecozones: 
   - Blocked: 31
   - Unblocked: 74
8) Shrub coverage adjacent to stream at blocked and unblocked culverts, % (SE):
- St. Lawrence Plains-Transition: 
   - Blocked: 30.6 (3.1)
   - Unblocked: 31.9 (3.0)
- Appalachian Plateau: 
   - Blocked: 45.3 (2.8)
   - Unblocked: 31.1 (2.6)
- Combined ecozones: 
   - Blocked: 38.3 (2.2)
   - Unblocked: 31.5 (1.9)
9) Amount of roadside area devoid of woody vegetation at blocked and unblocked culverts, % (SE):
- St. Lawrence Plains-Transition: 
   - Blocked: 14.8 (2.6)
   - Unblocked: 21.7 (2.9)
- Appalachian Plateau: 
   - Blocked: 26.1 (2.5)
   - Unblocked: 29.2 (2.8)
- Combined ecozones: 
   - Blocked: 20.7 (1.9)
   - Unblocked: 25.6 (2.0)
10) Distance from the culvert to the nearest food tree source at blocked and unblocked culverts, %:
- St. Lawrence Plains-Transition: 
   - Blocked: 43
   - Unblocked: 46
- Appalachian Plateau: 
   - Blocked: 31
   - Unblocked: 44
- Combined ecozones: 
   - Blocked: 36
   - Unblocked: 45
11) Presence or absence of topographic constriction along streams at blocked and unblocked culverts, %:  [topographic constriction were defined as inclined stream-bank slopes (&lt;50 m apart) adjacent to the stream that could potentially facilitate dam building]
- St. Lawrence Plains-Transition: 
   - Blocked: 35
   - Unblocked: 68 
- Appalachian Plateau: 
   - Blocked: 32
   - Unblocked: 54
- Combined ecozones: 
   - Blocked: 34
   - Unblocked: 61
12) Ratio of stream width to the diameter or span of the culvert at blocked and unblocked culverts, ratio (SE): 
- St. Lawrence Plains-Transition: 
   - Blocked: 1.86 (0.16)
   - Unblocked: 1.35 (0.12)
- Appalachian Plateau: 
   - Blocked: 2.08 (0.23)
   - Unblocked: 1.22 (0.13)
- Combined ecozones: 
   - Blocked: 1.98 (0.14)
   - Unblocked: 1.28 (0.09)
13) Proportion of culverts plugged and unplugged that were designed as an arch, ellipse, pipe-arch, or round, %: 
- St. Lawrence Plains-Transition: 
   - Plugged: 
    --- Arch: 2
    --- Ellipse: 0
    --- Pipe-Arch: 0
    --- Round: 98
   - Unplugged: 
    --- Arch: 7
    --- Ellipse: 0
    --- Pipe-Arch: 23
    --- Round: 70 [p&lt;0.05 difference between site types]
- Appalachian Plateau: 
   - Plugged: 
    --- Arch: 0
    --- Ellipse: 7
    --- Pipe-Arch: 3
    --- Round: 90
   - Unplugged: 
    --- Arch: 0
    --- Ellipse: 14
    --- Pipe-Arch: 32
    --- Round: 54
14) Proportion of culverts plugged and unplugged that used corrugated or smooths materials, %: 
- St. Lawrence Plains-Transition: 
   - Plugged: 
    --- Corrugated: 92
    --- Smooth: 8
   - Unplugged: 
    --- Corrugated: 90
    --- Smooth: 10
- Appalachian Plateau: 
   - Plugged: 
    --- Corrugated: 50
    --- Smooth: 50
   - Unplugged: 
    --- Corrugated: 47
    --- Smooth: 53
15) Presence of debris in the culvert, %: 
- St. Lawrence Plains-Transition: 
   - Plugged: 14
   - Unplugged: 27
- Appalachian Plateau: 
   - Plugged: 69
   - Unplugged: 53
16) Proportion of pipe opening submerged, % (SE): 
- St. Lawrence Plains-Transition: 
   - Plugged: 27 (3.2)
   - Unplugged: 32 (4.3)
- Appalachian Plateau: 
   - Plugged: 24 (3.2)
   - Unplugged: 30 (4.7)
17) Proportion of culvert pipes that were installed flush with the roadbed or projecting from the roadbed at plugged and unplugged sites, %: 
- St. Lawrence Plains-Transition: 
   - Plugged:
    --- Flush: 25
    --- Projecting: 75
   - Unplugged: 
    --- Flush: 43
    --- Projecting: 57
- Appalachian Plateau: 
   - Plugged:
    --- Flush: 40
    --- Projecting: 60
   - Unplugged: 
    --- Flush: 61
    --- Projecting: 39
18) Presence of man-made depression at the inlet of plugged and unplugged sites, %: 
- St. Lawrence Plains-Transition: 
   - Plugged: 77
   - Unplugged: 47
- Appalachian Plateau: 
   - Plugged: 19
   - Unplugged: 22
19) Logistic regression model to predict the probability of beaver plugging of highway culverts, effect estimate (SE; p value); standardised estimate
- St. Lawrence Plains-Transition (n=104): 
   - Intercept: 0.908 (0.320; 0.005)
   - (ln) culvert area: -1.329 (0.263; &lt;0.001); -1.088
   - Stream gradient: -0.658 (0.205; 0.001); -0.461
- Appalachian Plateau (n=112): 
   - Intercept: 0.845 (0.292; 0.004)
   - (ln) culvert area: -1.393 (0.275; &lt;0.001); -1.188
- Combined ecozone (n=216): 
   - Intercept: 1.019 (0.237; &lt;0.001)
   - (ln) culvert area: -1.321 (0.185; &lt;0.001); -1.106
   - Stream gradient: -0.463 (0.132; &lt;0.001); -0.319</t>
  </si>
  <si>
    <t>1) Sensitivity and specificity of model</t>
  </si>
  <si>
    <t xml:space="preserve">Results indicated that installing oversized culverts would have the greatest influence on discouraging beaver plugging activity. </t>
  </si>
  <si>
    <t xml:space="preserve">In all 3 study sites, the probability of a highway culvert being blocked increased significantly with increasing culvert area (p&lt;0.0001, SE=0.185-0.263). In 2 out of 3 study sites, the probability of a highway culvert being blocked increased significantly with increasing stream gradient (p&lt;0.001, SE=0.132-0.205). Pipe culverts (rather than box or bridge designs), sites with only culvert (rather than several culverts), sites with narrower and shallower streams, sites with topographic constrictions, sites with substrate and streamside material suitable for plugging culverts, culverts with debris inside them, culverts with less pipe submerged, and round shaped culverts (rather than arch, ellipse or pipe-arch shapes) were plugged considerably more (no statistical tests done). Smoothness of culvert materials used, amount of adjacent shrub coverage, the plane that the pipes were installed (flush or projecting), and the presence of a man-made epression at the inlet had no clear effect. The presence of man-made depressions at the culvert inlet had a mixed effect. </t>
  </si>
  <si>
    <t xml:space="preserve">Westbrook, C. J. and England, K. </t>
  </si>
  <si>
    <t>Relative Effectiveness of Four Different Guards In Preventing Beaver Cutting of Urban Trees</t>
  </si>
  <si>
    <t>Environmental Management</t>
  </si>
  <si>
    <t>10.1007/s00267-022-01658-z</t>
  </si>
  <si>
    <t>Beavers are expanding into cities as they recolonize their historic range. While they increase the ecological functioning of urban green areas, human-beaver conflicts occur. Public support to deal with conflicts has shifted from population to forage control. Tree guards are becoming popular with management personnel in North America and Europe to reduce damage to valuable trees. The problem is that this management technique has not been studied. We inventoried the tree guard types in use in natural and manicured river parks in the City of Saskatoon, Canada, determined their adherence to an installation protocol by measuring guard dimensions, and assessed the relative effectiveness of guards in protecting trees from beaver cutting. The inventory revealed that four types of tree guards are in use, ranging from light gauge chicken wire to heavy gauge chain link fencing. Overall, 11% of the trees with guards that we inventoried were cut by beavers, but variation among guard types was observed. Less than 10% of trees with type i and ii guards were beaver cut whereas 17% of trees with types iii and iv guards were beaver cut. Fewer trees were cut when there was adherence to installation protocol, regardless of guard type. Cut trees with guard types i, iii and iv experienced both minor and major damage whereas cut trees with guard type ii experienced only minor damage. The study results have implications for developing effectiveness and implementation monitoring plans for tree guards as part of an overall beaver management plan.</t>
  </si>
  <si>
    <t>The objectives of our study were twofold: to conduct effectiveness monitoring and implementation monitoring [of tree guards]. For effectiveness monitoring, we inventoried the types of tree guards in use in river parks in one Canadian city, Saskatoon, and determined their relative effectiveness in preventing beaver cutting. For implementation monitoring, we assessed if tree guards in use by the City of Saskatoon were constructed and installed in adherence with Pollock et al.’s (2017) protocol.</t>
  </si>
  <si>
    <t>The study inventoried the tree guard types in use in parks in the City of Saskatoon, Canada, determined their adherence to an installation protocol by measuring guard dimensions, and assessed the relative effectiveness of guards in protecting trees from beaver cutting.</t>
  </si>
  <si>
    <t>26th September-3rd October 2017, May 2018</t>
  </si>
  <si>
    <t>Saskatchewan</t>
  </si>
  <si>
    <t xml:space="preserve">Gabriel Dumont, Victoria, and Mendel manicured river parks in the City of Saskatoon in the Meewasin Valley.
The natural river parks had a tree density of 136 to 800 trees per hectare. The manicured river parks are managed mostly as grassy areas with low tree density. </t>
  </si>
  <si>
    <t>Guards were installed by the City primarily on trees located in manicured river parks between the river bank and the Meewasin walking paths, primarily in Gabriel Dumont, Victoria and Mendel parks (Fig. 1). Some tree guards were also installed strategically in natural forest parts parkland to protect nearby city infrastructure from tree fall. All of the trees with guards were located between the walking trails and the river, i.e., within 100 m of the river. Trees with guards ranged in diameter from 0.5 to 112.2cm, 80% of which had a diameter &gt; 10cm. An ad hoc approach was taken to installation. The investigators identified 134 trees with tree guards in the 3 manicured river parks and 17 trees with tree guards in the natural river parkland (total n = 151).
The following descriptions were given for four types of wire tree guard installed in the City of Saskatoon: 
- Type i:  wire fencing with 2 × 2 inch (50 × 50 mm) square mesh opening size (gauge 16/1.29 mm diameter). Type i guards were typically not anchored to the ground. 
- Type ii: wire fencing with a 4 × 6 inch (100 × 150 mm) rectangular mesh opening size, commonly referred to as elk fencing (gauge 14/1.63 mm diameter). Type i guards were typically not anchored to the ground and could be lifted. 
- Type iii: chain link fencing with a 2 × 2 inch (50 × 50 mm) diamond mesh opening size (gauge 6/4.12 mm diameter). 
- Type iv: 20-gauge (0.81 mm diameter) wire poultry netting with a 1 inch (25 mm) hexagonal mesh opening size, commonly referred to as chicken wire (gauges 19–22/0.91–0.64 mm diameter).
1) Number of trees with tree guards, n: 
- Type i: 91
- Type ii: 19
- Type iii: 23
- Type iv: 18
- Overall: 151
2) Mean guard height, cm (SE): 
- Type i: 120 (1.5)
- Type ii: 148 (2.2)
- Type iii: 90 (1.7)
- Type iv: 67 (8.9)
- Overall: 113 (2.3)
3) Difference in height, Kruskal–Wallis test p value: 0.001. 
4) Diameter difference, cm (SE): 
- Type i: 38 (2.3)
- Type ii: 39 (4.9)
- Type iii: 12 (2.4)
- Type iv: 1.0 (1.0)
- Overall: 56 (2.8)
5) Difference in diameter difference, Kruskal–Wallis test p value: 0.001.</t>
  </si>
  <si>
    <t xml:space="preserve">9 active beaver colonies on the river within city limits in autumn 2017, occurring at a density of 0.38 per river km. 7 active beaver lodges in autumn 2019. </t>
  </si>
  <si>
    <t xml:space="preserve">1) Number of trees with cuts or severe cuts according to type of tree guard. 
2) Adherence to installation protocol according to type of tree guard. 
3) Genus of tree cut. </t>
  </si>
  <si>
    <t xml:space="preserve">1) Number of trees with cuts, n/N (%): 
- Type i: 8/ 91 (9)
- Type ii: 1/19 (5)
- Type iii: 4/ 23 (17)
- Type iv: 3/ 18 (17)
- Overall: 16/ 151
2) Number of trees with severe cuts, n/N: 
- Type i: 4/ 91 
- Type ii: 0/ 19 
- Type iii: 1/ 23 
- Type iv: 1/ 18 
- Overall: 6/ 151
3) N trees fully severed: 0
4) Species cut, genus (%)
- Populus: 75 
5) Number of trees with guards that meet recommended guidelines for height and diameter, n/N (%):
- Type i: 48/ 91 (N/R)
- Type ii: 10/ 19 (N/R)
- Type iii: 0/ 23 (0)
- Type iv: 0/ 18 (0)
- Overall: 58/ 151 (38)
6) Number of trees meeting both guidelines that were beaver cut, n/N (%)
- Type i: 2/ 48 (N/R)
- Type ii: 0/ 10 (N/R)
- Type iii: N/A 
- Type iv: N/A
- Overall: 2/ 58 (3)
*Note: Cuts were considered minor if there was debarking or gnawing or severing of a regenerating leader (stem). Cuts were considered major if there was girdling (complete removal of bark and some cambium around the entire circumference of the tree) or felling of the tree.
</t>
  </si>
  <si>
    <t xml:space="preserve">1) Tree guards facilitate a symbiotic relationship between tree and beaver, whereby beaver foraging on suckers through the tree guard encourages sucker production at the same time as the tree guard prevents total felling. 
2) Differences amongst the guard types in terms of their relative effectiveness in preventing beaver cutting appeared to be primarily related to adherence to the installation protocol.
3) Guard secureness can affect tree cutting; investigators saw beavers push one unanchored guard up against a tree and forage through it. </t>
  </si>
  <si>
    <t xml:space="preserve">Tree guards effectively reduced the amount and severity of damage experienced by trees from beavers. Only 11% of trees with guards were cut and no trees were fully severed. Adherence to tree guard installation guidelines improved tree guard effectiveness, with 3% of trees with correctly installed tree guards being cut. Type 2 tree guards were slightly more effective at preventing damage than the other tree guards tested. </t>
  </si>
  <si>
    <t xml:space="preserve">González-Calderón, A. and Schiavini, A. </t>
  </si>
  <si>
    <t>Reproductive rates of invasive Castor canadensis respond to management in Tierra del Fuego, Argentina</t>
  </si>
  <si>
    <t>Mammalian Biology</t>
  </si>
  <si>
    <t>102:1867–1878</t>
  </si>
  <si>
    <t>10.1007/s42991-022-00296-6</t>
  </si>
  <si>
    <t>The effects of population management on reproductive traits of invasive mammals are poorly known (specifically concerning trapping aimed to reduce population density). The beaver (Castor canadensis) is an invasive species on Isla Grande de Tierra del Fuego ("Isla Grande"), Argentina, with significant ecological impacts. At seven pilot areas of Isla Grande subject to an experimental eradication program between 2016 and 2018, we assessed the effect of several population management histories (removal intensities of individuals) on age-specific fecundity and fertility rates and reproductive values of beaver females. We also proposed a reproductive schedule for Isla Grande. Reproductive rates were found to increase with population management intensity, by contrasting: (1) areas with historic management (historical trapping) showed high production of kits at earlier ages; (2) areas with focused management diminished the reproductive value; (3) an area reinvaded after an eradication presented higher reproductive values, delays in breeding onset, and late senescence; and (4) areas without or with very low management (without trapping) produced less kits, with later breeding onset and senescence at the middle of the life cycle. Gestation and parturition periods in the pilot areas were longer than previously reported in Tierra del Fuego. When beavers reinvade an area, they express their maximum reproductive potential. Also, the removal of animals at areas without previous management would relax density-dependence of reproductive rates. The value of beaver control by landowners needs to be reevaluated. Focusing trapping effort on the estrus period would reduce beaver fertility while also reducing the impact of capturing lactating females on offspring welfare. Continuity in the active surveillance to remove re-invaders represents the main challenge to restore the Fuegian environment affected by beavers.</t>
  </si>
  <si>
    <t>To assess the effect of several population management histories (removal intensities of individuals) on age-specific fecundity and fertility rates and reproductive values of beaver females</t>
  </si>
  <si>
    <r>
      <t>Beavers were trapped from 2016–2018 at seven areas with different historic population management regimens</t>
    </r>
    <r>
      <rPr>
        <sz val="12.1"/>
        <color theme="1"/>
        <rFont val="Calibri"/>
        <family val="2"/>
      </rPr>
      <t xml:space="preserve">. The study examined the effect of historic management on reproductive rates. </t>
    </r>
  </si>
  <si>
    <r>
      <t>2016</t>
    </r>
    <r>
      <rPr>
        <sz val="11"/>
        <color theme="1"/>
        <rFont val="Calibri"/>
        <family val="2"/>
      </rPr>
      <t>–2018</t>
    </r>
  </si>
  <si>
    <t>Isla Grande</t>
  </si>
  <si>
    <t>Seven areas in Tierra del Fuego (Isla Grande), Argentina subject to different beaver population management regimens: 
1) Esmeralda-Lasifashaj
2) Arroyo Indio
3) Arroyo Asturiana
4) Arroyo Gamma
5) Río Mimica
6) Río Pipo
7) Arroyo Grande</t>
  </si>
  <si>
    <t>Population management</t>
  </si>
  <si>
    <t>The exposure was based on historic management at sites in Isla Grande. There were four historic management regimens, listed from most to least intensive:
1) Areas subject to extensive historic population management in public provincial lands (Esmeralda-Lasifashaj and Arroyo Indio)
2) Areas with focused management by private landowners (Arroyo Asturiana and Arroyo Gamma)
3) An area reinvaded by beavers after an experimental eradication in 2014 (Río Mimica)
4) Areas where management was restricted to a small part of the watershed and performed during 2011 (Río Pipo) or was absent (Arroyo Grande).
Trapping was performed by trained trappers to eradicate beavers from 2016 to 2018. Eradication was reached in the pilot areas, and was declared when the number of trapped individuals was reduced to zero and the dams or ponds did not show signs of activity for seven consecutive days. 
1) Number of beavers removed from the seven areas, n: 
- Historical population management: 
   - Esmeralda-Lasifashaj: 125
   - Arroyo Indio: 175
- Focused management: 
   - Arroyo Asturiana: 95 
   - Arroyo Gamma: 151
- Reinvasion post-eradication: 
   - Río Mimica: 122
- Without management: 
   - Río Pipo: 126
   - Arroyo Grande: 128</t>
  </si>
  <si>
    <t>1,121 (362 female reproductive tracts were analysed)</t>
  </si>
  <si>
    <t>1) Proportion of females with current signs of breeding
2) Number of females with any signs of breeding
3) Number of recovered foetuses
4) Production of kits according to current signs
5) Difference in fecundity between population management histories
6) Difference in age-specific fertility rates between population management histories
7) Difference in reproductive senescence between population management histories</t>
  </si>
  <si>
    <t>1) Proportion of females with current signs of breeding, n/N (%):  (N=number of reproductive organs analysed)
- Historical population management: 
   - Esmeralda-Lasifashaj: 19/33 (57.8)
   - Arroyo Indio: 36/75 (48.0)
- Focused management: 
   - Arroyo Asturiana: 21/40 (52.5)
   - Arroyo Gamma: 21/43 (48.8)
- Reinvasion post-eradication: 
   - Río Mimica: 22/40 (55.0)
- Without management: 
   - Río Pipo: 23/36 (63.9)
   - Arroyo Grande: 20/46 (43.5)
- Overall: 162/313 (51.8)
2) Number of females with any signs of breeding, n/N: (N=number of reproductive organs analysed)
- Historical population management: 
   - Esmeralda-Lasifashaj: 28/33 
   - Arroyo Indio: 54/75 
- Focused management: 
   - Arroyo Asturiana: 32/40 
   - Arroyo Gamma: 32/43 
- Reinvasion post-eradication: 
   - Río Mimica: 32/40 
- Without management: 
   - Río Pipo: 31/36 
   - Arroyo Grande: 31/46 
- Overall: 240/313 
3) Number of recovered foetuses, n/N: (N=number of reproductive organs analysed)
- Historical population management: 
   - Esmeralda-Lasifashaj: 7/33 
   - Arroyo Indio: 1/75 
- Focused management: 
   - Arroyo Asturiana: 20/40 
   - Arroyo Gamma: 0/43 
- Reinvasion post-eradication: 
   - Río Mimica: 0/40 
- Without management: 
   - Río Pipo: 0/36 
   - Arroyo Grande: 1/46 
4) Production of kits according to current signs, n/N: (N=number of reproductive organs analysed)
- Historical population management: 
   - Esmeralda-Lasifashaj: 65/33 
   - Arroyo Indio: 106/75 
- Focused management: 
   - Arroyo Asturiana: 64/40 
   - Arroyo Gamma: 47/43 
- Reinvasion post-eradication: 
   - Río Mimica: 71/40 
- Without management: 
   - Río Pipo: 55/36 
   - Arroyo Grande: 47/46
- Overall: 455/313 
5) Difference in fecundity between population management histories, Mann-Whitney U test p value: 
- Arroyo Gamma (focused management) vs Arroyo Indio (historic management): &lt;0.05 (higher fecundity for former)
- Arroyo Gamma (focused management) vs Arroyo Grande (without management): &lt;0.05 (higher fecundity for former)
- Rio Mimica (reinvaded) vs Arroyo Indio (historic management): &lt;0.05 (higher fecundity for former)
- Rio Mimica (reinvaded) vs Arroyo Grande (without management): &lt;0.05 (higher fecundity for former)
6) Difference in age-specific fertility rates (i.e., fertility rates for different age categories) between population management histories, Mann-Whitney U test p value: &gt;0.05 for all comparisons
7) Difference in reproductive  value (present value of future offspring) between population management histories, Mann-Whitney U test: 
- Rio Mimica (reinvaded) vs all other areas except Arroyo Gamma: p&lt;0.05 [higher reproductive value for the former]</t>
  </si>
  <si>
    <t>1) Total number of reproductive signs</t>
  </si>
  <si>
    <t xml:space="preserve">The study showed that the population management of beavers on Isla Grande can shape reproductive rates by modifying life history traits such as offspring production, breeding onset, and senescence. The management of areas not previously managed may result in a boost of reproductive performance, which must be taken into account for the subsequent management of an area. The abandonment of eradication-biosecurity operations produces a rapid reinvasion from neighbouring areas, with beavers expressing their maximum breeding potential during the first years of reinvasion, producing a potential source of further dispersers. These demographic consequences would affect population control strategies if the reproductive outcomes were disregarded. The management of beavers by private parties must be reassessed, given the sustainability of these actions over time and their demo graphic impact. The reproductive schedule we developed can guide future beaver eradication-control operations. </t>
  </si>
  <si>
    <t xml:space="preserve">Beavers under focused management regimes had higher fecundity than beavers under intense, historic or no management regimes (p&lt;0.05). There was no significant difference in age-specific fertility between the population management regimes (p&gt;0.05). </t>
  </si>
  <si>
    <t xml:space="preserve">Loeb, R. E. King, S. and Helton, J. </t>
  </si>
  <si>
    <t>Human pathways are barriers to beavers damaging trees and saplings in urban forests</t>
  </si>
  <si>
    <t>Urban Forestry &amp; Urban Greening</t>
  </si>
  <si>
    <t>13(2):290-294</t>
  </si>
  <si>
    <t>10.1016/j.ufug.2013.12.005</t>
  </si>
  <si>
    <t>Urban North American beaver (Castor canadensis) damage of trees and saplings was compared between shore forests and forests uphill of macadam, wood chip, and raised wood board human pathways used daily in Radnor Lake State Natural Area, Nashville, TN. Also, comparisons of beaver damage were made between shore forests and forests uphill of bare earth deer paths used less than once a month by humans and the forests were on 5% and 30% slopes. Means, standard deviations, and t-tests (P≤0.05) were calculated for percent beaver damage, which included undamaged stems, beaver-cut stems, and beaver-cut stumps. Significant differences in beaver damage of trees and saplings were found between forests uphill of the human pathways used daily and the respective shore forests. Beaver damage of trees and saplings was not significantly different between the shore forests and forests uphill of the deer paths used less than once a month by humans for the 5% slope forest; however, the differences were significant for the 30% slope forest. Beaver damage of trees and saplings was significantly greater in the uphill of the deer paths forests than the uphill of the human pathways forests for comparable slope forests. Human scent on the pathways used daily made of macadam, wood chips, and raised wood boards was interpreted to be the barrier sensed by beavers to not cross over or under the human pathways to damage trees and saplings. This research suggests utilizing human pathways as an odour fence to spatially limit beaver damage, which provides a whole forest management alternative to individual tree protection for management of beaver damage in the urban forest.</t>
  </si>
  <si>
    <t xml:space="preserve">The study investigated the following research questions: 
1) Are human pathways used daily, specifically a raised wood boardwalk, and a woodchip covered trail, barriers to beaver damage uphill of the pathways in urban forests?
2) Are bare earth deer paths used by humans less than once a month barriers to beaver damage of trees uphill of the deer paths in urban forests? </t>
  </si>
  <si>
    <t xml:space="preserve">The study examined the damage to trees and saplings uphill/downhill of paths and roads compared with shoreside of paths and roads. </t>
  </si>
  <si>
    <t>Tennessee</t>
  </si>
  <si>
    <t>Radnor Lake State Natural Area, Nashville, Tennessee (473ha)</t>
  </si>
  <si>
    <t>1) Paved road
2) Raised wood boardwalk
3) Wood chip-covered trail
4) Deer path</t>
  </si>
  <si>
    <t>1) Paved road with macadam, Otter Creek Road, 7.5m wide, typically used by more than 100 visitors a day, 30% slope
2) Raised wood boardwalk, 1.5m wide, typically used by more than 100 visitors a day, 5% slope
3) Wood chip-covered trail, 1.5m wide, typically used by more than 100 visitors a day, 5% slope
4) Deer path, East Lagoon, no public access but rangers used path less than once a month, 5% slope 
5) Deer path, West Lagoon, no public access but rangers used path less than once a month, 30% slope</t>
  </si>
  <si>
    <r>
      <t>6 dens (one lost in 1</t>
    </r>
    <r>
      <rPr>
        <sz val="11"/>
        <color theme="1"/>
        <rFont val="Calibri"/>
        <family val="2"/>
      </rPr>
      <t>–2 May 2010)</t>
    </r>
  </si>
  <si>
    <t>1) Difference in percent damage of trees and saplings uphill/downhill vs shoreside of surveyed paths
2) Difference in percent damage of trees uphill of different paths</t>
  </si>
  <si>
    <t>1) Difference in percent damage of trees uphill vs shoreside of surveyed paths, t test p value:  
- Otter Creek: p&lt;0.001 [less damage uphill]
- Boardwalk: 0.045 [less damage uphill]
- Wood chip: &lt;0.001 [less damage uphill]
- East Lagoon: 0.688
- West Lagoon: 0.003 [less damage uphill]
2) Difference in percent damage of saplings uphill vs shoreside of surveyed paths, t test p value:  
- Otter Creek: p&lt;0.001 [less damage uphill]
- Boardwalk: 0.016 [less damage uphill]
- Wood chip: &lt;0.001 [less damage uphill]
- East Lagoon: 0.421
- West Lagoon: 0.003 [less damage uphill]
3) Difference in percent damage of trees uphill vs downhill of wood chip path, t test p value: &lt;0.043 [less damage uphill]
4) Difference in percent damage of saplings uphill vs downhill of wood chip path, t test p value: &lt;0.001 [less damage uphill]
5) Difference in percent damage of trees downhill vs at the shore of wood chip path, t test p value: &lt;0.001 [less damage downhill]
6) Difference in percent damage of saplings downhill vs at the shore of wood chip path, t test p value: &lt;0.533 
7) Difference in percent damage of trees uphill of different paths*, t test p value: 
- West Lagoon vs East Lagoon: 0.024 [less damage West Lagoon]
- Wood Chip Trail vs East Lagoon: 0.002 [less damage wood chip trail]
- Boardwalk vs East Lagoon: 0.002 [less damage boardwalk]
- Otter Creek vs West Lagoon: 0.014 [less damage Otter Creek]
8) Difference in percent damage of saplings uphill of different paths*, t test p value: 
- West Lagoon vs East Lagoon: 0.013 [less damage West Lagoon]
- Wood Chip Trail vs East Lagoon: 0.002 [less damage wood chip trail]
- Boardwalk vs East Lagoon: 0.002 [less damage boardwalk]
- Otter Creek vs West Lagoon: &lt;0.001 [less damage Otter Creek]
*Comparisons were made between paths on a 5% slope (Wood chip trail, Boardwalk, and East Lagoon) and paths on a 30% slope (Otter Creek and West Lagoon)</t>
  </si>
  <si>
    <t>This research suggests utilising human pathways as an odour fence to spatially limit beaver damage, which provides a whole forest management alternative to individual tree protection for management of beaver damage in the urban forest.</t>
  </si>
  <si>
    <t>Trees and saplings uphill experienced less damage than trees shoreside of surveyed paths at all sites except East Lagoon. For 4 out of 5 sites, this was significant (p&lt;0.05). Trees and saplings uphill experienced less damage than trees downhill of surveyed paths (p&lt;0.043; p&lt;0.001). Trees and saplings on commonly used paths experienced less damage than paths rarely used by humans (p&lt;0.03; p&lt;0.015), suggesting human odour spatially limits beaver damage.</t>
  </si>
  <si>
    <t xml:space="preserve">Bailey, D. R. Dittbrenner, B. J. and Yocom, K. P. </t>
  </si>
  <si>
    <t>Reintegrating the North American Beaver (Castor canadensis) in the urban landscape</t>
  </si>
  <si>
    <t>Wiley Interdisciplinary Reviews: Water</t>
  </si>
  <si>
    <t>6(1)</t>
  </si>
  <si>
    <t>10.1002/wat2.1323</t>
  </si>
  <si>
    <t>In recent decades, ecological restoration and landscape architecture have focused on reintegrating ecological processes in the urban environment to support greater habitat complexity and increase biodiversity. As these values are more broadly recognized, new approaches are being investigated to increase ecosystem services and ecological benefits in urban areas. Ecosystem engineers, such as the North American beaver (Castor canadensis), can create complex habitat and influence ecological processes in natural environments. Through dam building and wetland formation, beaver can create fish habitat, diversify vegetation in riparian zones, and aggrade sediment to increase stream productivity. As beaver populations have increased in urban areas across North America, their presence presents challenges and opportunities. Beaver can be integrated into the design of new and established urban green spaces to improve ecosystem functions. If managed properly, the conflicts that beaver sometimes create can be minimized. In this paper, we examine how landscape architects and restoration ecologists are anticipating the geomorphic and hydrological implications of beaver reintroduction in the design of wetlands and urban natural areas at regional and site levels. We present an urban beaver map and three case studies in Seattle, WA, USA, to identify various approaches, successes, and management strategies for integrating the actions of beaver into project designs. We make recommendations for how designers can capitalize on the benefits of beaver by identifying sites with increased likelihood of colonization, leveraging ecosystem engineers in design conception, designing site features to reduce constraints for the reintroduction and establishment of beaver, and anticipating and managing impacts. This article is categorized under: Water and Life; Conservation, Management, and Awareness, Engineering Water; Planning Water.</t>
  </si>
  <si>
    <t>To demonstrate how emerging design and management strategies are anticipating and utilizing beaver as part of the design process to improve the level of ecosystem function and services</t>
  </si>
  <si>
    <t>The paper presents three case studies where mitigation/management options have been implemented  in anticipation of or in response to beaver impacts.</t>
  </si>
  <si>
    <t>1) Case 1: 1997
2) Case 2: 2014
3) Case 3: 2014</t>
  </si>
  <si>
    <t>1) Case 1: Golden Gardens Park, Seattle, Washington State
2) Case 2: Magnuson Park wetland complex, Seattle, Washington State
3) Case 3: Thornton Creek Confluence restoration project, Seattle, Washington State</t>
  </si>
  <si>
    <t>1) Case 1: Pond levellers, tree wrapping, education
2) Case 2: Minimising hydrological pinch points, minimising pathways near flooded areas, installation of broad berm-style weirs and pond levellers
3) Case 3: Maximising floodable area, avoiding low-lying pathways or channel-spanning infrastructure, addition of bridge to floodplain, planting native trees, creating artificial pools, installing woody structures for aquatic organisms</t>
  </si>
  <si>
    <t xml:space="preserve">1) Case 1: Long-term management strategies such as installing a pond-levelling device, which is a perforated pipe that maintains water levels, as well as wrapping larger vulnerable trees with wired fencing to discourage beaver felling, are being implemented to address potential flooding issues and ensure continued use of the boardwalks. Site managers are working to retain beaver on-site, increase public education to users through signage. 
2) Case 2: Minimising hydrological pinch points and pathways near potential flooded areas. Managers also used design elements to anticipate colonization by creating a series of broad berm-style weirs to function like beaver dams to achieve ecosystem function before colonisation. Recognising their benefit, the designers have used beaver management approaches to allow beaver to remain on-site by reengineering a pivotal pinch-point and using three pond-levelling devices to control pond levels for reduced flooding.
3) Case 3: Maximising floodable area and avoiding low-lying pathways or channel spanning infrastructure. a portion of the project reconnected the large floodplain to the upper stream channel, and replaced a culvert under an adjacent arterial road with a floodplain spanning bridge. The design team planted native plants, created pools and installed instream woody structures as habitat for fish and other aquatic organisms. These elements are all ideal for future dam structures and important design elements beaver can leverage. </t>
  </si>
  <si>
    <t>1) Description of benefits of beaver mitigation and management</t>
  </si>
  <si>
    <t xml:space="preserve">1) Case 1: Despite affecting the intended experience and aesthetics of the original design, the flooding impact from beaver was minimal due to a lack of nearby infrastructure and the design team and site managers' ability to adapt to physical changes that did not adversely affect initial design goals. Site managers are working to realise further benefits for wildlife habitat from the increased surface water area. While the site originally consisted of a relatively simple habitat intended to filter stormwater generated from a nearby parking lot, beaver have increased site complexity and augmented design goals by expanding wetted edge and water storage capacity, while enhancing aquatic and avian habitat. 
2) Case 2: Actions increased surface water storage by 30%. Despite an increase in the water table, which altered the intended design goals by flooding some walking trails and vegetation, the public and the designers have perceived the beaver presence within the site as positive. Site managers and the design team recognise the beaver have diversified the wetland edge with an increase in shrub groundcover resulting from higher soil moisture around the pond edges. Despite losing some vernal pool qualities, an increase in amphibian and avian numbers has been documented throughout the site.
3) Case 3: If beaver colonise the site too early, food availability may be low and beaver may degrade the intended design. </t>
  </si>
  <si>
    <t>1) The study provided beaver management recommendations; however, primary data were not reported as part of these recommendations (section 4)</t>
  </si>
  <si>
    <t xml:space="preserve">Designing landscapes with the flexibility to accommodate beaver colonisation leverages their ability to engineer ecosystems in ways not easily replicated by humans. It is challenging for designers to mimic the hydrologic benefits of beaver dams while simultaneously maintaining equivalent levels of permeability, seasonal fluctuation, and structural stability. Moreover, when present, beaver continue to maintain the site and repair it after disturbances occur, such as large storm events. As shown in our case studies, beaver can disrupt the intended goals and functionality of a designed landscape. If not planned for, beaver can alter hydrology and sediment transport at pivotal pinch-points, cut down excessive vegetation, flood pathways and board walks, or change the intended aesthetics of the design. An iterative and adaptive design and management approach can allow ecosystem engineers to drive successional patterns and create heterogeneous environments, while minimising these unanticipated impacts. To maintain resilience and long-term success, it is important that designers consider the impacts of beaver on urban landscapes, weigh their on-site costs and benefits, and include design elements that allow for a variety of system changes. Addressing urban beaver colonisation in design and management can increase awareness of urban beaver distribution, broaden knowledge of their urban impacts and benefits, facilitate interdisciplinary trainings, and improve adaptive management strategies. Our case studies focused on how beaver affect designs found within the City of Seattle— a densely occupied, urban area with a mild, mesic climate generally flat topography, and abundant vegetation in riparian areas. Our management recommendations relate to similar urban areas with sufficient hydrology, vegetation, and urban green spaces likely to be colonised by surrounding beaver colonies as well as to cities with drier climate conditions where beaver colonisation can be leveraged to improve urban hydrology. As beaver populations increase in urban natural spaces, designers, planners, and managers are presented with the opportunity to reintegrate and utilise these ecosystem engineers to increase ecosystem function and environ mental services beyond current urban landscape design methods. </t>
  </si>
  <si>
    <t xml:space="preserve">The project presents cases of landscape engineering projects that accommodated beaver colonisation, while leveraging the beavers role as ecosystem engineers. </t>
  </si>
  <si>
    <t>The use of the T-culvert guard to protect road culverts from plugging damage by beavers</t>
  </si>
  <si>
    <t>Proceedings of the Eastern Wildlife Damage Control Conference</t>
  </si>
  <si>
    <t>9:25-33</t>
  </si>
  <si>
    <t>Since 1978 there has been a continual effort by Region 9 of the New York State Department of Environmental Conservation to develop devices capable of protecting road culverts from plugging damage by beavers (Castor canadensis). Various protective devices were developed. The most successful was the T-culvert guard. Trial installations of T-culvert guards were made at 4 sites experiencing beaver damage. T-culverts consisted of a 4 ft. or larger diameter culvert and a smaller diameter culvert which connected it to the road culvert . Directions for construction, installation and maintenance of T-culverts are given. Costs for a typical 4 ft. diameter T–culvert at 1985 prices were $226.00 for materials, $160.00 for backhoe rental and 3 worker days for labour. Average annual maintenance cost was estimated to be .27 worker days and .27 hrs. of backhoe time. T-culverts alleviated beaver damage by concealing flows which were considered detectable to beavers. It is believed that these devices may prove useful in protecting water level control structures such as are used in ponds and marshes.</t>
  </si>
  <si>
    <t>An examination of 4 cases of T-culvert installation in New York State</t>
  </si>
  <si>
    <t>May 1984–February 1987</t>
  </si>
  <si>
    <t>Four human-beaver conflict sites in Allegany, Cattaraugus, and Chautauqua counties</t>
  </si>
  <si>
    <t>T-culvert</t>
  </si>
  <si>
    <r>
      <t>T-culvert devices were used to protect road culverts.</t>
    </r>
    <r>
      <rPr>
        <sz val="12.1"/>
        <color theme="1"/>
        <rFont val="Calibri"/>
        <family val="2"/>
      </rPr>
      <t xml:space="preserve">
A large culvert was used as an inlet. This large culvert was connected at 90 degrees with smaller diameter culvert - forming a T shape. The smaller culvert was connected with the road culvert. The hole connecting the large and small culvert was cut at the centre of the large culvert, approximately 2/3 from the top. The two culverts used for construction of a T-culvert could be made from either corrugated aluminium or corrugated galvanised steel. The ends of the large culvert were covered with No. 6-g auge reinforced wire mesh.
 Road culverts were 14–36 inches and the T-culverts inlets were 48–72 inches in diameter. The length of the large culvert was 8–12 ft. The length of the small culvert was 6–8 ft.</t>
    </r>
  </si>
  <si>
    <t>1) Cost of installation of T-culverts
2) Labour and machine time required for installation and Maintenace of T-culverts
3) Estimated lifespan of T-culverts</t>
  </si>
  <si>
    <t>1) Cost of materials for a 4ft diameter T-culvert, USD: 
- Culverts, reinforced mesh panel, and galvanised wire: 226.00
- Backhoe rental (4 hours): 160.00
2) Labour required for installation of T-culverts, worker days: 
- Total: 11.75
- Punky Road: 2.75 
- Rush Creek Road: 2.00
- Shearing Road: 4.50
- Mt. Pleasant Road: 2.50
- Average: 2.94
2) Machine time required for installation of T-culverts, hours: 
- Total: 18
- Punky Road: 4
- Rush Creek Road: 4
- Shearing Road: 6
- Mt. Pleasant Road: 4
- Average: 4.5
3) Labour required for maintenance of T-culverts, days/year: 
- Total: 2
- Punky Road: 0
- Rush Creek Road: 0
- Shearing Road: 0.5
- Mt. Pleasant Road: 1.5
- Average: 0.27
4) Machine time required for maintenance of T-culverts, hours/year: 
- Total: 2
- Punky Road: 0
- Rush Creek Road: 0
- Shearing Road: 0
- Mt. Pleasant Road: 2
- Average: 0.27
5) Estimated lifespan of galvanised portions of culvert and 6-gauge mesh, years: 
- Galvanised portions: 20
- Mesh: 5</t>
  </si>
  <si>
    <t>1) No maintenance was required at the Punky Road and Rush Creek Road site.
2) At the Shearing Road site beavers a placed small amount of mud and sticks in front of the inlet ends of the T-culvert over a period of several weeks and then stopped. This material was removed every 2 weeks with a potato hook. 
3) The large culvert at the Mt . Pleasant Road  site filled with silt and was removed, cleaned and replaced.</t>
  </si>
  <si>
    <t>1) Full details of the T-culvert installation are provided in the methods.</t>
  </si>
  <si>
    <t xml:space="preserve">1) T-culverts alleviated damage at road culverts by preventing beaver access to water velocities which they could detect.
2) T-culverts have proven to be durable and effective devices for protecting road culverts from beaver damage. It is believed that T-culverts or similar devices based on this principle can also be used to protect water level control structures. </t>
  </si>
  <si>
    <t>The materials for T-culverts cost $386 USD. On average T-culverts took 2.94 worker days and 4.5 machine hours to install. On average 0.27 worker days and 2 machine hours per year to maintain. The galvanised mesh portions of T-culverts were estimated to last 20 years and the mesh portions 5 years. Qualitative comments suggest T-culverts were effective at preventing beaver damage to road culverts and have proved durable.</t>
  </si>
  <si>
    <t xml:space="preserve">Wood, G. W., and Woodward, L. A. </t>
  </si>
  <si>
    <t>The Clemson beaver pond leveller.</t>
  </si>
  <si>
    <t>Proceedings of Annual Conference of Southeastern Association of Fish and Wildlife Agencies</t>
  </si>
  <si>
    <t>46:179-187</t>
  </si>
  <si>
    <t>The Clemson beaver pond leveller (leveller) was developed as an instrument to suppress the adverse effects of beaver activity that results in flooding timberlands and agricultural crops and damage to road drainage and water-control structures. It has also proven to be useful in manipulating beaver pond levels for waterfowl habitat management. Nine case studies involving 25 test sites have shown the Leveller to be successful over a moderate range of conditions in the lower Coastal Plain and upper Piedmont regions. Based on the previous success scenarios, several public agencies and 1 corporate forest landowner are deploying the Leveller as a management tool.</t>
  </si>
  <si>
    <t>An examination of 9 cases of Clemson beaver pond levellers installation in South Carolina</t>
  </si>
  <si>
    <r>
      <t>1988</t>
    </r>
    <r>
      <rPr>
        <sz val="11"/>
        <color theme="1"/>
        <rFont val="Calibri"/>
        <family val="2"/>
      </rPr>
      <t>–1991</t>
    </r>
  </si>
  <si>
    <t>South Carolina and Georgia</t>
  </si>
  <si>
    <t xml:space="preserve">Nine sites at lower Coastal Plain and upper Piedmont of South Carolina, USA. Locations of the case studies are as follows: 
1) Case 1: Hobcaw Barony Plantation, George town County, South Carolina
2) Case 2: International Paper Company (IPCO) lands in Georgetown County
3) Case 3: Clemson University Experimental Forest, Clemson, South Carolina
4) Case 4: Wildcat Creek, Clemson Forest
5) Case 5: Culvert near a horse trail near Camp Hope on the Clemson Forest
6) Case 6: Clemson University farms
7) Case 7: Hartwell Lake Dam, Hartwell, Georgia
8) Case 8: Anderson County, South Carolina
9) Case 9: A highway culvert site and a water control structure site in Anderson County
</t>
  </si>
  <si>
    <t>Clemson beaver pond levellers were deployed at culvert or beaver dam conflict sites. the intake device is a 3-m section of 25-cm diameter schedule 40 poly vinyl chloride (PVC) pipe perforated with 160 5-cm diameter holes. One end of the pipe is capped, the other is fitted with a 25- to 20-cm diameter reducer sleeve. The total potential for water intake through the perforations exceeds the flow capacity through the 20cm sleeve opening by a factor of 10. Thus, the flow rate through a given perforation is relatively small. The intake pipe is suspended inside a cylinder formed from 5- x 10-cm galvanised welded-wire. The wire cylinder is closed at the capped end of the intake pipe and fitted to the reducer sleeve at the mouth end. The terminus end of the pipe may be either above or below the water surface. However, as much submergence as possible is desirable so that the sound of falling water is minimal. Where the leveller is used to alternately lower and raise pond levels, such as in waterfowl habitat management, the downstream end of the carrying pipe is fitted with a T-joint. A stand pipe is fitted vertically to the T-joint and set at a height corresponding to the desired pond level under flooded conditions. The outlet portion of the T-joint is fitted with a cleanout expansion plug that can be removed when the pond level is to be lowered. 
Details on the installation of the flow devices are reported in the methods section of the publication. 
The following pond levellers were installed at the case study sites: 
1) Case 1: One pond leveller deployed to solve a road culvert problem site
2) Case 2: Four pond levellers at road culvert problem sites and at one dam site
3) Case 3: Seven pond levellers at five dams on six-Mile Creek; the watershed encompassed about 77 km2
4) Case 4: Four pond levellers deployed at a three dam sites; the watershed encompassed about 100 ha
5) Case 5: Two pond levellers at a 90cm diameter culvert
6) Case 6: Two pond levellers at two road culvert sites
7) Case 7: Two pond levellers at one dam
8) Case 8: Four pond levellers at four dams
9) Case 9: One pond leveller at a highway culvert site and one pond leveller at a water control structure</t>
  </si>
  <si>
    <t>9 (24 pond levellers)</t>
  </si>
  <si>
    <t xml:space="preserve">1) Number of culvert sites challenged by beavers
2) Number of dam sites challenged by beavers
3) Number of levellers disabled by beavers 
4) Number of levellers disabled by silt
5) Qualitative summary of case studies
</t>
  </si>
  <si>
    <t>1) Number of culvert sites challenged by beavers, n/N: 
- Case 1: 1/1
- Case 2: 1/4
- Case 3: N/A
- Case 4: N/A
- Case 5: 1/1
- Case 6: 2/2
- Case 7: N/A
- Case 8: N/A
- Case 9: 0/2
2) Number of dam sites challenged by beavers, n/N: 
- Case 1: N/A
- Case 2: 1/1
- Case 3: 5/5
- Case 4: 3/4
- Case 5: N/A
- Case 6: N/A
- Case 7: 1/1
- Case 8: 4/4
- Case 9: N/A
3) Number of levellers disabled by beavers, n/N: 
- Case 1: 0/1
- Case 2: 0/5
- Case 3: 0/5
- Case 4: 1/4
- Case 5: 0/1
- Case 6: 0/2
- Case 7: 0/1
- Case 8: 0/4
- Case 9: 0/2
4) Number of levellers disabled by silt, n/N:
- Case 1: 0/1
- Case 2: 0/5
- Case 3: 0/5
- Case 4: 0/4
- Case 5: 0/1
- Case 6: 1/2
- Case 7: 0/1
- Case 8: 0/4
- Case 9: 1/2</t>
  </si>
  <si>
    <t>1) Case 1: Drainage from a watershed approximately 200 ha in size needed to pass through 1 culvert that was being plugged on a daily basis. Two levellers were installed and have remained effective in controlling the problem for 4 years without maintenance.
2) Case 2: The levellers on International Paper Company lands were challenged by beavers only at 2 sites. One 60cm diameter culvert site had 2 levellers. The beavers plugged the culvert immediately following installation, but the levellers were not disabled and continued to be effective in maintaining adequate drainage. The beavers at the dam site were active, but they only lightly challenged the leveller with a modest attempt to restore the dam.
3) Case 3: Beavers repaired all of the dams, but did not disable any levellers. The levellers failed to lower pond levels following dam repair because the stream flow volume was too great. On 17 March 1990 a 12.5-cm rainstorm caused a storm flow surge that reached a level of 2.5 m above normal flow. While most of the dams were washed out, all of the levellers remained in place and without notable damage.
4) Case 4: The dam was not repaired by the beavers in 1989, but it was rebuilt in 1990. The leveller kept the pond drained even though the intake device was not totally submerged. In winter 1991 the beavers constructed a second dam about 50 m upstream from the original dam. Two additional levellers were
installed. Both levellers were effective. In fall 1991 the beavers built a third dam another 50 m upstream. A fourth leveller was installed at the newest dam site although only a small portion of the intake pipe was under water because of the shallowness of the stream. The terminus of the carrying pipe was about 1.2 m below the mouth of the intake pipe. While the leveller kept the pond drained, the configuration in this situation resulted in an audible "gurgling" noise at the intake device. The beavers responded by building a dike around the intake device and effectively prevented water flow to it. This problem was addressed by adding a T-joint with a standpipe and expandable cleanout plug to the terminus of the carrying pipe. By slightly raising the pond level, the mouth of the intake pipe was submerged and the sound was eliminated. However, within 1 month the beavers returned to the site and reconstructed the dike near the leveller.
5) Case 5: The culvert had been installed 2 months previously and had been almost totally plugged for about 1 month. Subsequent to installation of the leveller, beavers abandoned the culvert but continued work on nearby dams in 1991. In winter 1992 they partially replugged the culvert, but they made no attempt to disable the levellers
6) Case 6: The beavers partially replugged the largest (90-cm diameter) culvert immediately after installation, but did not disable the leveller. The smaller (30 cm) culvert was not replugged until 1991, but the leveller continued to function. By the end of summer 1991 a substantial problem with siltation had occurred at the 90-cm culvert site. When the water level dropped below the silt bar around the leveller, smartweed (Polygonumpunctatum) began growing on the exposed soil. The combination of silt and vegetation substantially disabled the leveller. Some maintenance work was necessary to keep it functional.
7) Case 7: Beavers repaired the dam within 1 month after installation, but they did not disable the levellers. The 4-ha pond was drawn down about 1 m below its previous level and Japanese millet was planted on the exposed soils. In September 1991 the pond was raised to its previous level by placing standpipes at the ends of the carrying pipes and about 6 m downstream from the dam. Following installation of the standpipes, the beavers, apparently stimulated by the sound of falling water, built a dike around the standpipes, but their secondary pond did not affect the level of water in the primary pond.
8) Case 8: Beavers repaired all of the dams, but they did not disable any levellers. All 4 ponds were drawn down in mid-April 1992 without interference from beavers.
9) Case 9: Beavers abandoned the highway culvert site. Silt accumulation from agricultural fields disabled the leveller at the water control structure.</t>
  </si>
  <si>
    <t xml:space="preserve">Four years of testing involving 9 case studies in lower Coastal Plain and upper Piedmont sites have shown the Clemson beaver pond leveller to be a useful management tool over a moderate range of conditions. It is primarily useful in situations where small streams or springs feed beaver ponds or flow through road culverts that beavers may plug to create a pond. Beavers apparently are unable to detect water flowing into the intake device. Noises associated with water flow at the intake device may stimulate beavers to attempt to disable the device by diking around it. On 1 of 24 test sites, beavers attempted to dike the outflow from a standpipe. The sound of falling water was the apparent stimulus. The management purpose best served by the leveller is suppression of problems associated with road culvert plugging. It appears to also have substantial potential for beaver pond level manipulation for waterfowl habitat management. </t>
  </si>
  <si>
    <t>Pond levellers were generally effective without ongoing maintenance but culverts and dam modifications more frequently failed and often required ongoing management. Beavers challenged 5/10 culverts and 14/15 dam modifications across all sites. Pond levellers were less challenged, with only 1/25 pond levellers being disabled by beavers and 2/25 being disabled by silt.</t>
  </si>
  <si>
    <t xml:space="preserve">Shwiff, S. A. Kirkpatrick, K. N. and Godwin, K. </t>
  </si>
  <si>
    <t>Economic evaluation of beaver management to protect timber resources in Mississippi</t>
  </si>
  <si>
    <t>Human-Wildlife Interactions</t>
  </si>
  <si>
    <t>5(2):306-314</t>
  </si>
  <si>
    <t>It has become essential for groups involved with wildlife policy formulation and decision making to examine the economic benefits and costs derived from the management of nuisance wildlife species. Beavers (Castor canadensis) in Mississippi have seen significant population fluctuations over the last 150 years as their status has changed from a game species to protected species to nuisance species. The objectives of this study were to assess the beaver-caused economic impacts to the timber industry in Mississippi and estimate the damages avoided due to Mississippi's Beaver Control Assistance Program (BCAP) activities from 2005 to 2009. The total BCAP costs averaged $1.1 million annually over the study period. Analysis of 6 combinations of possible timber savings provided average annual direct program benefits that ranged from $25 million to $57 million. To estimate the potential secondary impact to the regional economy from these timber savings, an input-output model was utilized. The additional economic activity created in the region ranged from $19 million to $42 million. Using these estimated values of potential beaver damage, all calculated benefit-cost ratios indicated that BCAP was an economically efficient expenditure of resources. The economic methodology used herein can be applied to other integrated pest management programs to assess the economic efficiency of expenditures.</t>
  </si>
  <si>
    <t>To estimate the monetary benefits of beaver damage mitigation to protect timber and additionally to conduct a benefit-cost analysis of program efforts to protect this natural resource.</t>
  </si>
  <si>
    <t xml:space="preserve">Cost-benefit analysis </t>
  </si>
  <si>
    <t>The study was a cost-benefit analysis of beaver damage mitigation</t>
  </si>
  <si>
    <r>
      <t>2005</t>
    </r>
    <r>
      <rPr>
        <sz val="11"/>
        <color theme="1"/>
        <rFont val="Calibri"/>
        <family val="2"/>
      </rPr>
      <t>–2009</t>
    </r>
  </si>
  <si>
    <t>Mississippi</t>
  </si>
  <si>
    <t>All 82 counties in Mississippi</t>
  </si>
  <si>
    <t>Beaver Control Assistance Program</t>
  </si>
  <si>
    <r>
      <t>The primary focus of Beaver Control Assistance Program was beaver trapping on properties of interested landowners in participating counties and removed beaver dams from flooded property. The Beaver Control Assistance Program started in 1990, but data were only available for 2005</t>
    </r>
    <r>
      <rPr>
        <sz val="11"/>
        <color theme="1"/>
        <rFont val="Calibri"/>
        <family val="2"/>
      </rPr>
      <t>–</t>
    </r>
    <r>
      <rPr>
        <sz val="12.1"/>
        <color theme="1"/>
        <rFont val="Calibri"/>
        <family val="2"/>
      </rPr>
      <t xml:space="preserve">2009. </t>
    </r>
  </si>
  <si>
    <t>82 counties in Mississippi</t>
  </si>
  <si>
    <t>1) Number of beaver incidents per year from 2005 to 2009
2) Total annual damage caused by beavers from 2005 to 2009
3) Average damage per incident from 2005 to 2009
4) Mean estimate for direct and indirect/induced benefits of Beaver Control Assistance Program
5) Estimated number of jobs saved by Beaver Control Assistance Program
6) Benefit: cost ratio of Beaver Control Assistance Program</t>
  </si>
  <si>
    <r>
      <rPr>
        <sz val="11"/>
        <color rgb="FF000000"/>
        <rFont val="Calibri"/>
        <family val="2"/>
      </rPr>
      <t>Cost-benefit analysis:
1) Number of beaver incidents per year from 2005 to 2009, n: 
- 2005: 358
- 2006: 362
- 2007: 366
- 2008: 324
- 2009: 265
2) Total annual damage caused by beavers from 2005 to 2009, 2009 USD:
- 2005: 2,981,799
- 2006: 3,060,914
- 2007: 4,903,374
- 2008: 6,967,384
- 2009: 2,050,465
3) Average damage per incident from 2005 to 2009, 2009 USD:
- 2005: 8,329
- 2006: 8,456
- 2007: 13,397
- 2008: 21,504
- 2009: 7,738
4) Mean estimate for direct benefits of Beaver Control Assistance Program, 2009 USD (benefit at maximum and minimum damage scenarios)
- Low estimate: 28,372,848 (25,398,252–</t>
    </r>
    <r>
      <rPr>
        <sz val="12.1"/>
        <color rgb="FF000000"/>
        <rFont val="Calibri"/>
        <family val="2"/>
      </rPr>
      <t xml:space="preserve">30,315,170)
</t>
    </r>
    <r>
      <rPr>
        <sz val="11"/>
        <color rgb="FF000000"/>
        <rFont val="Calibri"/>
        <family val="2"/>
      </rPr>
      <t>- High estimate: 54,733,955 (51,759,359–56,676,277)
5) Mean estimate for indirect or induced benefits of Beaver Control Assistance Program, 2009 USD (benefit at maximum and minimum damage scenarios)
- Low estimate: 21,012,470 (18,809,530–22,450,920)
- High estimate: 40,535,070 (38,332,130–41,973,520)
6) Estimated number of jobs saved by Beaver Control Assistance Program, n (benefit at maximum and minimum damage scenarios):
- Low estimate: 141 (126–151)
- High estimate: 272 (258–282)
7) Total estimate (direct plus indirect or induced) benefits of Beaver Control Assistance Program, 2009 USD (benefit at maximum and minimum damage scenarios)
- Low estimate: 49,385,318 (44,207,782–52,766,090)
- High estimate: 95,269,025 (90,091,489–98,649,797)
8) Benefit:cost ratio of Beaver Control Assistance Program, ratio (benefit at maximum and minimum damage scenarios)
- Low estimate: 44 (40–47)
- High estimate: 85 (81–89)</t>
    </r>
  </si>
  <si>
    <t xml:space="preserve">This retrospective examination of Mississippi’s program to control beaver damage determined that the program was economically efficient. The benefit-cost analysis confirmed the effectiveness of beaver damage mitigation for timber production, one of the most frequent resources protected in Mississippi. Economic analysis of wildlife management is often difficult because data are limited or the protected resources are virtually impossible to value (i.e., preventing a road from being flooded and the decreased possibility of human injury or damage to personal vehicles, etc.). Due to this fact, we intentionally sought to estimate the benefits of Beaver Control Assistance Program protection of timber conservatively. The choice of the appropriate actual versus projected damage to determine the benefits of the program depend on a suite of factors, including urbanisation, loss of habitat, beaver population densities, reinvasion rates, and other factors. Therefore, a range of potential timber damage in the absence of control was estimated and compared to the cost for the entire Beaver Control Assistance Program. This proved useful; however, we recommend incorporation of more resources protected into a benefit-cost analysis when feasible, which would likely increase the projected efficiency of Beaver Control Assistance Program activities. </t>
  </si>
  <si>
    <t>Cost-benefit analysis of Mississippi’s program to control beaver damage shows that the program was economically efficient, with the benefits ranging from $44,207,782-98,649,797 2009 USD (maximum damage and lowest benefit estimate – minimum damage and highest benefit estimate).</t>
  </si>
  <si>
    <t>Bruinsma, D.</t>
  </si>
  <si>
    <t>Human-Beaver Conflict Management: Water Level Control Device Summary. Elk Island National Park.</t>
  </si>
  <si>
    <t>Descriptive longitudinal study</t>
  </si>
  <si>
    <t>The study retrospectively examined the effectiveness, costs, and benefits of human-beaver conflict management options used at Elk Island National Park</t>
  </si>
  <si>
    <r>
      <t>September 2014</t>
    </r>
    <r>
      <rPr>
        <sz val="11"/>
        <color theme="1"/>
        <rFont val="Calibri"/>
        <family val="2"/>
      </rPr>
      <t>–September 2019</t>
    </r>
  </si>
  <si>
    <t>Elk Island National Park</t>
  </si>
  <si>
    <t>1) Culvert exclusion fencing
2) Pond levellers</t>
  </si>
  <si>
    <t>1) Culvert exclusion fencing: fenced enclosure around the upstream side of a culvert mouth (typically trapezoidal with a minimum perimeter of 12 m), which increases the width of the water channel that beavers need to dam to block the culvert and reduces the sound and feel of water flow.
2) Pond levellers
- Self-start siphon: pipe placed through a culvert or beaver dam with a downward facing intake elbow on the upstream side and an outflow several meters away on the downstream side; rather than water simply flowing down a gradient, it uses hydrostatic pressure, differences, gravity, and the cohesion of water molecules to siphon water, so it only works using relatively small-diameter (typically 5 cm) pipe.
- Flexible leveller: large-diameter (typically 15–30 cm) flexible pipe inserted into a culvert or through a beaver dam, with the intake end submerged 3–6 m away and protected from blockage by a wire cage; the highest point of the pipe determines the water level on the upstream side.
- Double-filter flexible leveller: hybrid of the flexible leveller and culvert exclusion fence (i.e., a flexible leveller where the water flows from the outflow end of the pipe into a culvert exclusion-fence area before continuing into the culvert).
Site of conflict and management intervention, n: 
- Culvert exclusion fencing: 
   - Paved road: 1
   - Unpaved road: 0
   - Paved trail: 0
   - Unpaved trail: 0
   - Sewage lagoon: 0
   - Total: 1
- Self-start siphon: 
   - Paved road: 1
   - Unpaved road: 0
   - Paved trail: 0
   - Unpaved trail: 6
   - Sewage lagoon: 0
   - Total: 7
- Flexible leveller: 
   - Paved road: 1
   - Unpaved road: 4
   - Paved trail: 2
   - Unpaved trail: 0
   - Sewage lagoon: 0
   - Total: 7
- Double-filter flexible leveller: 
   - Paved road: 1
   - Unpaved road: 1
   - Paved trail: 0
   - Unpaved trail: 0
   - Sewage lagoon: 0
   - Total: 1</t>
  </si>
  <si>
    <t>107 (17 sites where water control devices had been installed)</t>
  </si>
  <si>
    <t>1) Cost of materials for water level control device
2) Installation time for water level control devices
3) Annual maintenance time for water level control devices
4) Projected 5-year annualised cost for water level control devices 
5) Projected 5-year average cost per year for water level control devices 
6) Average time before water-level control devices need partial or full replacement
7) Number of site visit before installation of flexible water levellers 
8) Time spent visiting sites before installation of flexible water levellers 
9) Total labour cost associated with site visits before installation of flexible water levellers 
10) Annual cost saving if flexible water levellers work for 5 years
11) Total cost saving if flexible water levellers work for 5 years</t>
  </si>
  <si>
    <t>1) Cost of materials for water level control devices installed at human-beaver conflict sites in ELK Island National park between 2014 and 2019, CAD: 
- Culvert exclusion fencing: 1,233
- Self-start siphon: 115
- Flexible leveller: 450
- Double-filter flexible leveller: 550
2) Installation time for water level control devices installed at human-beaver conflict sites in ELK Island National park between 2014 and 2019, person-hours: 
- Culvert exclusion fencing: 24
- Self-start siphon: 5
- Flexible leveller: 5
- Double-filter flexible leveller: 6
3) Annual maintenance time for water level control devices installed at human-beaver conflict sites in ELK Island National park between 2014 and 2019, person-hours: 
- Culvert exclusion fencing: 2
- Self-start siphon: 8
- Flexible leveller: 4
- Double-filter flexible leveller: 4
4) Projected 5-year cost for water level control devices installed at human-beaver conflict sites in ELK Island National park between 2014 and 2019, CAD: 
- Culvert exclusion fencing: 2,083*
- Self-start siphon: 1,240*
- Flexible leveller: 1,075*
- Double-filter flexible leveller: 1,200*
5) Projected 5-year annualised cost per year for water level control devices installed at human-beaver conflict sites in ELK Island National park between 2014 and 2019, CAD: 
- Culvert exclusion fencing: 417*
- Self-start siphon: 248*
- Flexible leveller: 215*
- Double-filter flexible leveller: 240*
*Labour costs were calculated using a rate of $25 per hour. 
6) Average time before water-level control devices need partial or full replacement, years: 5
7) Number of site visit before installation of flexible water levellers at 4 sites, n (n per site): 262 (65.4)
8) Time spent visiting sites before installation of flexible water levellers at 4 sites, person-hours (person-hours per site): 90.9 (22.7)
9) Total labour cost associated with site visits before installation of flexible water levellers at 4 sites in 2019, CAD (CAD per site): 2,272.50 (568.13)
10) Annual cost saving if flexible water levellers work for 5 years, CAD (CAD per site): 1,412.50 (353.13)
11) Total cost saving if flexible water levellers work for 5 years, CAD (CAD per site): 7,062.50 (1,765.63)</t>
  </si>
  <si>
    <t>Self-start siphons have worked well for regulating water levels at low-flow sites along unpaved trails in ELK Island National Park, and are better-suited than other water-level control devices to sites with small, shallow, ponds. However, repeated unblocking of the intake is necessary and outflow ends also tend to become buried in sediment and debris.
Flexible levellers and double-filter flexible levellers have proven to be the most effective type of water-level control devices used in ELK Island National Park for several reasons, including
- Relatively low costs of materials, installation labour, and maintenance labour;
- High longevity (typically at least five years)
- High flow capacity
- Aesthetic appeal (mostly submerged and visually-unobtrusive</t>
  </si>
  <si>
    <t xml:space="preserve">Culvert exclusion fencing cost the most to install both in terms of financial cost and person-hours but required the least person-hours to maintain.  Self-start siphons, flexible levellers and double-filter levellers cost considerably less both in terms of financial cost and person-hours but required more person-hours to maintain. Qualitative comments suggest flexible and double-filter levellers were the most effective type of water control device as they had high longevity, relatively low material and labour costs, high flow capacity, and the greatest aesthetic appeal. There was a significant labour cost associated with pre-installation site visits for all water level control devices, however total cost saving if flexible water levellers worked for 5 years totalled $7,062.50 CAD across 4 sites. </t>
  </si>
  <si>
    <t xml:space="preserve">Callahan, M. Richard Berube F.E., and Isabel Tourkantonis P.W.S. </t>
  </si>
  <si>
    <t>Billerica Municipal Beaver Management Program 2000 - 2019 Analysis</t>
  </si>
  <si>
    <t>Association of Massachusetts Wetlands Scientists Newsletter</t>
  </si>
  <si>
    <t>The North American beaver, Castor Canadensis, is a Keystone species due to its dam building behaviour. While critically important for biodiversity and a multitude of other ecological benefits, beaver dams can cause significant flooding problems for humans. Beaver conflicts with humans are typically managed with either lethal beaver removal or nonlethal methods. This study compares traditional lethal control versus nonlethal management methods in the town of Billerica, MA. A total of 55 beaver conflict sites were studied from 2000 through 2019. This first of its kind study revealed that the sites managed with nonlethal control methods cost significantly less than sites that were managed with beaver removal. In addition, nonlethal control methods provided millions of dollars of ecological services to the town annually that would have been lost with beaver removal.</t>
  </si>
  <si>
    <t>The study examined the costs and benefits of using non-lethal vs. lethal control of beavers</t>
  </si>
  <si>
    <r>
      <t>2000</t>
    </r>
    <r>
      <rPr>
        <sz val="11"/>
        <color theme="1"/>
        <rFont val="Calibri"/>
        <family val="2"/>
      </rPr>
      <t>–</t>
    </r>
    <r>
      <rPr>
        <sz val="12.1"/>
        <color theme="1"/>
        <rFont val="Calibri"/>
        <family val="2"/>
      </rPr>
      <t>2019</t>
    </r>
  </si>
  <si>
    <t>Massachusetts</t>
  </si>
  <si>
    <t>Billerica, Massachusetts, USA</t>
  </si>
  <si>
    <t xml:space="preserve">Flow devices were used at 43 of 55 sites and lethal trapping was used at 12 of 55 sites by 2019. </t>
  </si>
  <si>
    <t>55 (beaver conflict sites)</t>
  </si>
  <si>
    <t>19 years</t>
  </si>
  <si>
    <t>1) Cost of installation and maintenance of flow devices at 43 sites from 2000 to 2019
2) Average cost of installation of flow devices
3) Annualised cost (10 years) of flow devices
4) Average annual costs of maintenance per device
5) Average annual cost of installation and maintenance of each flow device
6) Cost of trapping and beaver dam breaching at 12 sites from 2000 to 2019
7) Average cost of trapping and beaver dam breaching per site per year
8) Average monitoring cost of 12 trapping sites per site per year
9) Annualised cost of 12 trapping site per site
10) Annualised cost-saving from using flow devices vs trapping per site
11) Total annualised cost-saving from using flow devices at 43 sites</t>
  </si>
  <si>
    <t>1) Cost of installation and maintenance of flow devices at 43 sites from 2000 to 2019, USD: 83,731
2) Average cost of installation of flow devices, USD: 1,500
3) Annualised cost (10 years) of flow devices, USD: 150
4) Average annual costs of maintenance per device, USD: 79
5) Average annual cost of installation and maintenance of each flow device, USD: 229
6) Cost of trapping and beaver dam breaching at 12 sites from 2000 to 2019, USD: 51,350
7) Average cost of trapping and beaver dam breaching per site per year, USD: 225
8) Average monitoring cost of 12 trapping sites per site per year, USD: 184
9) Annualised cost of 12 trapping site per site, USD: 409
10) Annualised cost-saving from using flow devices vs trapping per site, USD: 180
11) Total annualised cost-saving from using flow devices at 43 sites, USD: 7,740</t>
  </si>
  <si>
    <t>1) Number of beaver trapped at the 12 trapping sites (these data were unclear and could not be extracted)</t>
  </si>
  <si>
    <t xml:space="preserve">In 2000 the Town of Billerica and Beaver Solutions LLC partnered on a unique Municipal Beaver Management Program. Currently, a total of 55 beaver conflict sites are successfully managed by the program. 43 of these conflict sites have been successfully managed nonlethally. “No Tolerance Zones” The remaining 12 are managed with beaver trapping and dam breaching. 
The Billerica Beaver Management Program has shown that nonlethal beaver management at 43 sites saves Billerica taxpayers $180 per site per year ($7,740 per year total) versus beaver trapping. 
Factoring in the difficult to quantify, but very real economic value of beaver created wetlands, you can make the case that where beaver coexistence is feasible, millions of dollars in free ecological services are provided to the town annually. 
Since 2000, nonlethal beaver management tools have proven of great benefit to Billerica taxpayers, homeowners, businesses, and roads, as well as to nature and animal lovers. The Billerica Beaver Program is a proven model with nearly two decades of success that other communities can and should adopt for economic and ecological reasons. </t>
  </si>
  <si>
    <t xml:space="preserve">The total annualised cost-saving from using flow devices relative to trapping for 43 sites was $7,740 USD, not including the financial benefits of keeping beavers on the land in terms of ecosystem services and tourism. </t>
  </si>
  <si>
    <t xml:space="preserve">Zhang, W. Hu, B. Brown, G. and Meyer, S. </t>
  </si>
  <si>
    <t>Beaver pond identification from multi-temporal and multi- sourced remote sensing data</t>
  </si>
  <si>
    <t>Geo-Spatial Information Science</t>
  </si>
  <si>
    <t>10.1080/10095020.2023.2183144</t>
  </si>
  <si>
    <t>The maintenance and restoration of wetland habitat is a priority conservation action for most waterfowl and other wetland-dependent species in North America. Despite much progress in targeting habitat management in staging and wintering areas, methods to identify and target high-quality breeding habitats that result in the greatest potential for wildlife are still required. This is particularly true for species that breed in remote, inaccessible areas such as the American black duck, an intensively managed game bird in Eastern North America. Although evidence suggests that black ducks prefer productive, nutrient-rich waterbodies, such as beaver ponds, information about the distribution and quality of these habitats across the vast boreal forest is lacking with accurate identification remaining a challenge. Continuing advancements in remote sensing technologies that provide spatially extensive and temporally repeated information are particularly useful in meeting this information gap. In this study, we used multi-source remotely sensed information and a fuzzy analytical hierarchy process to map the spatial distribution of beaver ponds in Ontario. The use of multi-source data, including a Digital Elevation Model, a Sentinel-2 Multi-Spectral Image, and RadarSat 2 Polarimetric data, enabled us to identify individual beaver ponds on the landscape. Our model correctly identified an average of 83.0% of the known beaver dams and 72.5% of the known beaver ponds based on validation with an independent dataset. This study demonstrates that remote sensing is an effective approach for identifying beaver-modified wetland features and can be applied to map these and other wetland habitat features of interest across large spatial extents. Furthermore, the systematic acquisition strategy of the remote sensors employed is well suited for monitoring changes in wetland conditions that affect the availability of habitats important to waterfowl and other wildlife. © 2023 Wuhan University. Published by Informa UK Limited, trading as Taylor &amp; Francis Group.</t>
  </si>
  <si>
    <t>To identify beaver ponds from multi-source remote sensing data through an advanced fuzzy Analytical Hierarchy Process model and test the accuracy of that model.</t>
  </si>
  <si>
    <t>This monitoring study used multi-source remotely sensed information and a fuzzy analytical hierarchy process to map the spatial distribution of beaver ponds in Ontario</t>
  </si>
  <si>
    <t>Ontario</t>
  </si>
  <si>
    <t>Central Ontario, Canada, within the western portion of the black duck breeding range. The study used plots from the Eastern Waterfowl Survey (EWS). Each plot is 5 km by 5 km, and all wetlands and waterbodies are surveyed by a four-person crew from a helicopter during peak nest initiation of black ducks. Two of the 40 plots (Plots 7 and 11) were chosen based on the computational limitations of the study, availability of existing SAR, and visual observations of beaver sign that was recorded in 2018 and available for the model validation.</t>
  </si>
  <si>
    <t>Researchers used three data sources to provide habitat-related features for our model, a digital elevation model (DEM), Sentinel 2 multispectral imagery (S2 MSI), and RadarSat 2 (RS 2) Polarimetric SAR data, from which the S2 MSI and RS 2 are multitemporal. 
1) S2 is a wide-swath, high-resolution, multispectral imaging mission with a global five-day revisit frequency. Two scenes of S2 MSI from spring (May 13, 2020 13 May 2020) and summer (Aug. 14, 2020 14 August 2020) with cloud coverage of less than 10% were selected for extracting seasonal changes. 
2) A set of C-band (5.405 GHz) RS2 single look complex (SLC) images were acquired for the summer periods.
3) A DEM was used to perform the terrain correction and proper alignment of all SAR data and images. The DEM used for this purpose was the South Central Ontario Ortho-photography Project (SCOOP) grid (2 m) generated from the stereo imagery collected between April and May 2013.
Known beaver dam locations and manually digitised beaver ponds were used to assess the accuracy of the remote sensing-based habitat classification of beaver ponds. Full details of the data sources are provided on p2 and 3 of the publication. 
The process consisted of three steps: 1) extraction of open water from RS 2 data; 2) mapping of “probable” beaver activity areas, and 3) beaver pond identification through rule-based classification of open water. Full details of the process are provided in Sections 3.1, 3.2, and 3.3 of the publication.</t>
  </si>
  <si>
    <t>1) Proportion of beaver dams correctly identified by the model
2) Proportion of beaver ponds correctly identified by the model</t>
  </si>
  <si>
    <t>1) Proportion of beaver dams correctly identified by the model, %: 83
2) Proportion of beaver ponds correctly identified by the model, %: 72.5</t>
  </si>
  <si>
    <t>1) The accuracy of open surface water extraction from RS2 data was reported in section 4.1
2) The accuracy of beaver pond identification was reported in section 4.3</t>
  </si>
  <si>
    <t>This study demonstrates that remote sensing is an effective approach for identifying beaver-modified wetland features and can be applied to map these and other wetland habitat features of interest across large spatial extents. Furthermore, the systematic acquisition strategy of the remote sensors employed is well suited for monitoring changes in wetland conditions that affect the availability of habitats important to waterfowl and other wildlife.</t>
  </si>
  <si>
    <t xml:space="preserve">Remote sensing is a moderately effective technique for monitoring beaver-induced landscape changes, with the remote sensing model correctly identifying 83% of beaver dams and 72.5% of beaver ponds.  </t>
  </si>
  <si>
    <t xml:space="preserve">Charnley, S. Gosnell, H. Davee, R. and Abrams, J. </t>
  </si>
  <si>
    <t>Ranchers and beavers: understanding the human dimensions of Beaver-Related Stream Restoration on western rangelands</t>
  </si>
  <si>
    <t>Rangeland Ecology &amp; Management</t>
  </si>
  <si>
    <t>73(5):712-723</t>
  </si>
  <si>
    <t>10.1016/j.rama.2020.04.008</t>
  </si>
  <si>
    <t>The past decade has seen a rapid rise in Beaver-Related Stream Restoration (Beaver-Related Stream Restoration) using beavers and beaver dams (real or artificial) as a tool. Potential benefits of this low-cost, nature-based restoration approach include restoring aquatic and riparian habitat and recovering of threatened species dependent on it, improving water availability and stream flow regulation, reducing erosion and stream incision, and supporting climate change adaptation. Although the ecological restoration literature acknowledges the importance of addressing the human dimensions of restoration, there is a gap regarding the human dimensions of Beaver-Related Stream Restoration. To help fill this gap we examined six projects involving riparian revegetation or artificial beaver dams to identify central elements of a supportive social environment for Beaver-Related Stream Restoration on western rangelands. Our research questions examined how beavers, beaver dams, and Beaver-Related Stream Restoration affect ranching operations and how ranchers view them; the policy context for Beaver-Related Stream Restoration; and how Beaver-Related Stream Restoration practitioners, regulatory agencies, ranchers, and partners work together for successful Beaver-Related Stream Restoration. We synthesized our findings across cases and identified six social factors important for Beaver-Related Stream Restoration: (1) ranchers who perceive the benefits of beavers, beaver dams, and Beaver-Related Stream Restoration to outweigh the drawbacks; (2) education and assistance to help landowners adopt nonlethal mitigation techniques for nuisance beavers; (3) grazing practices compatible with Beaver-Related Stream Restoration; (4) low harvest pressure on beavers; (5) a regulatory environment that enables experimentation, flexibility, and adaptive management; and (6) proponents, ranchers, and partners willing to take risks, innovate, be flexible, and stay committed.</t>
  </si>
  <si>
    <t>The study addressed the following research questions: 
1) How do beavers and beaver dams affect ranching operations, and how do ranchers view beavers and beaver dams? 
2) How does Beaver-Related Stream Restoration affect ranching operations, and how do ranchers view Beaver-Related Stream Restoration? 
3) What is the policy context for Beaver-Related Stream Restoration and how does it influence implementation?  
4) How can Beaver-Related Stream Restoration practitioners, regulatory agencies, ranchers, and their partners work together for successful Beaver-Related Stream Restoration?</t>
  </si>
  <si>
    <t>Researchers conducted interviews to examine rancher's perception on Beaver-Related Stream Restoration; most participants were involved in a Beaver-Related Stream Restoration project</t>
  </si>
  <si>
    <t>June 2016–November 2018</t>
  </si>
  <si>
    <t>California, Oregon, Idaho, and Nevada</t>
  </si>
  <si>
    <t>1) Six study sites: 
- Scott River Basin, California
- Silvies Valley Ranch, Oregon
- Bridge Creek, Oregon
- Malheur National Forest, Oregon
- Elko County, Nevada
- Owyhee County, Idaho</t>
  </si>
  <si>
    <t>Beaver-related stream restoration projects</t>
  </si>
  <si>
    <t>1) Interventions at different study sites: 
- Scott River Basin, California: beaver dam analogue (initiated in 2014)
- Silvies Valley Ranch, Oregon: Low-rise rock dams, riparian revegetation (initiated in 2001)
- Bridge Creek, Oregon: Beaver dam analogue, riparian revegetation (initiated in 2007)
- Malheur National Forest, Oregon: Beaver dam analogue, channel-spanning wood jams (large, coarse wood), riparian revegetation (initiated in 2016)
- Elko County, Nevada: Riparian revegetation (initiated in early 1990s)
- Owyhee County, Idaho: Beaver dam reconstruction, riparian revegetation, exploration of beaver dam analogue (initiated in 2001)</t>
  </si>
  <si>
    <t>1) The researchers highlighted six social factors important for enabling Beaver-Related Stream Restoration on western rangelands, public and private, based on a synthesis of findings across cases: 
- Ranchers Are More Likely to Support and Participate in Beaver-Related Stream Restoration When They Perceive That the Benefits of Beavers, Beaver Dams, and Beaver-Related Stream Restoration Outweigh the Drawbacks
- Education and Technical and Financial Assistance for Landowners to Encourage Adoption of Nonlethal Mitigation Techniques Can Reduce Undesirable Effects of Beavers Without Compromising Beaver-Related Stream Restoration
- Grazing Practices Compatible with Beaver-Related Stream Restoration Are Important for Success; Ranchers May Need to Adapt Grazing Management on Public and Private Rangelands Where Beaver-Related Stream Restoration Takes Place
- Low Harvest Pressure on Beavers Will Help Populations Colonize Areas Undergoing Beaver-Related Stream Restoration
-Beaver-Related Stream Restoration Calls for a Regulatory Environment That Enables Ex- perimentation, Flexibility, and Adaptive Management
- Proponents, Landowners, Grazing Permittees, and Partners Willing to Take Risks, Innovate, Be Flexible, and Stay Committed Are Critical
2) Researchers highlighted the following perceived benefits and drawbacks of beavers and beaver dams: 
- Benefits: 
   - Raise groundwater levels and increase surface water storage, making more water available for livestock to drink from streams and ponds later into the summer and during drought years
   - By backing up water and raising water tables, they contribute to the creation and expansion of riparian pastures and wet meadows, increase forage production there, and cause more green forage to be available later into the summer, improving livestock health and weight gains
   - More green forage is available later into the summer at higher elevations, enabling cattle to graze there longer and providing more options for movement
   - Beaver dams raise groundwater levels, creating subirrigation for hayfields; and water from beaver ponds may overflow onto hay fields, providing natural irrigation
   - Financial benefits: cattle gain more weight from increased forage production; cattle eat less hay; ranchers haul or pump less water for livestock and irrigation systems
   - Beavers are fun to watch
   - Beaver dams create fish and wildlife habitat and increase biodiversity
   - Dams reduce erosion and help reconnect incised stream channels to floodplains
   - Expansion of riparian areas, vegetation, and water storage deters wildfire spread and intensity
- Drawbacks: 
   - Beavers plug irrigation infrastructure in hay fields, disrupting water flows
   - Beaver dams are an impediment to livestock crossing creeks, making it necessary to find alternate crossings, creating more work for herders
   - Beaver dams sometimes cause riparian pastures to become muddy or flooded, making them inaccessible to livestock, making it difficult to move livestock out of them, or causing animals to get stuck in the mud
   - Beaver dams can stimulate the growth of dense riparian vegetation, making it difficult to find and gather cattle from riparian areas
   - Some beavers burrow into stream banks and underneath pastures or hay fields, causing them to cave in and wash away through erosion, or causing livestock to get stuck in sinkholes
   - Beavers sometimes chew fence posts or flood and knock down fencing, causing livestock to enter pastures where they shouldn’t be and making it difficult to repair fencing
   - When beavers plug culverts or beaver dams overflow, flooding can result and roads and trails may wash out
   - Beavers cut down trees such as quaking aspen and cottonwood that people value for aesthetics, shade, emotional attachment, and ecosystem benefits; felling trees “makes a mess” on the ground
   - When beaver dams wash out, they may create problems with streambank erosion and sedimentation downstream
   - Some ranchers who plant riparian vegetation such as willows and aspen for stream restoration have lost young plantings to beavers, hindering their restoration efforts</t>
  </si>
  <si>
    <t>1) The study reported qualitative interview results for the following questions:
- How Do Beavers and Beaver Dams Affect Ranching Operations, and How Do Ranchers View Beavers and Beaver Dams?
- How Does Beaver-Related Stream Restoration Affect Ranching Operations, and How Do Ranchers View Beaver-Related Stream Restoration?
- What Is the Policy Context for Beaver-Related Stream Restoration, and How Does It Influence Implementation?
- How Can Beaver-Related Stream Restoration Practitioners, Regulatory Agencies, Ranchers, and Their Partners Work Together for Successful Beaver-Related Stream Restoration?</t>
  </si>
  <si>
    <t>Implications: 
Climate change in western rangelands is predicted to increase aridity and reduce net primary productivity—decreasing the quality and quantity of forage for livestock and productivity of riparian systems. An important finding from the research is that ranchers observed beavers, beaver dams, and Beaver-Related Stream Restoration can increase water and forage availability for livestock. Thus Beaver-Related Stream Restoration not only holds potential for aquatic and riparian restoration to benefit threatened fish and wildlife, but also holds potential as a climate change adaptation strategy for ranchers. Nevertheless, ranchers in the study and the literature on human-beaver interactions report both positive and negative impacts of beavers, beaver dams, and Beaver-Related Stream Restoration on their properties and livelihoods. If these are overly negative, they can reduce tolerance for beavers and lead to control measures that inhibit Beaver-Related Stream Restoration. The finding that ranchers in the study largely viewed the benefits of beavers to outweigh their drawbacks holds promise for implementing Beaver-Related Stream Restoration on western rangelands. A number of steps to improve the benefit-cost ratio of Beaver-Related Stream Restoration could be taken. One would be to raise awareness of, and provide support for, nonlethal mitigation measures that reduce the negative impacts of beavers, such as flow devices. Another would be working with ranchers to find mutually agreeable adjustments to grazing practices, if needed, to make them compatible with Beaver-Related Stream Restoration, and providing financial and technical support for adopting alternative practices. Reducing regulatory barriers to Beaver-Related Stream Restoration based on research and monitoring information could also help. Finally, taking advantage of policy tools that protect landowner options if Beaver-Related Stream Restoration increases habitat for rare and sensitive species on their properties could help allay this concern. We urge managers, practitioners, and others involved in Beaver-Related Stream Restoration to consider seriously the human—not just biophysical—dimensions of Beaver-Related Stream Restoration when making decisions about how and where to implement it. Doing so will not ensure that Beaver-Related Stream Restoration projects deliver their desired outcomes. However, creating a supportive social environment for Beaver-Related Stream Restoration should help improve project design and increase the likelihood of successful implementation, which, in turn, increases the potential for Beaver-Related Stream Restoration to achieve its environmental and social goals. Our research on Beaver-Related Stream Restoration underscores the importance of considering the human dimensions of rangeland restoration more broadly. As is apparent from this study, assessing potential social and economic impacts of rangeland restoration on ranchers’ natural resource use and management practices, as well as livelihoods, is critical. Doing so will make it easier to mitigate potential negative impacts and design restoration projects compatible with these practices, especially if affected ranchers help codesign such projects. Additionally, restoration actions that increase ecosystem services beneficial to ranchers are more likely to elicit support from them. Beaver-Related Stream Restoration and other nature-based approaches to restoration on rangelands are an ongoing process. Innovation, flexibility, adaptive management, and commitment to the process among partners are important for success.</t>
  </si>
  <si>
    <t>Most ranchers believed that the benefits of beavers outweighed the costs. Ranchers who believed beavers to be net-beneficial were more likely to support and participate in beaver-related stream restoration. Education and technical and financial assistance for landowners can increase their tolerance of beaver-related impacts. Successful beaver restoration requires flexible and adaptive stakeholders (policymakers; wildlife managers, landowners).</t>
  </si>
  <si>
    <t>Callahan, M.</t>
  </si>
  <si>
    <t>Beaver management study</t>
  </si>
  <si>
    <t>44:12-15</t>
  </si>
  <si>
    <t xml:space="preserve">After a nearly 200 year absence, beavers are back. While they are instrumental in creating and expanding wetlands, they are often at odds with humans. Flow devices, which are beaver dam pipes or culver protective fences, have been suggested as a solution to this problem. To evaluate this claim, management studies were made of 213 problematic beaver colonies. The results of these studies strongly support the contention that beaver-related flooding issues can usually be managed in a cost-effective, long-term manner with flow devices. </t>
  </si>
  <si>
    <t xml:space="preserve">To evaluate a large number of the newer flow devices to determine their role in modern beaver management. </t>
  </si>
  <si>
    <t>The study conducted a longitudinal analysis of the effectiveness and cost of water level devices (pond levellers and culvert fences)</t>
  </si>
  <si>
    <t>All flow devices were located in New England or New York state, with 98% located in Massachusits</t>
  </si>
  <si>
    <t xml:space="preserve">1) Pond levellers: flexible pond leveller devices were used to control high water levels
2) Culvert exclusion fencing: road and railway culverts were beaver-proofed using trapezoidal culvert protective fences or cylindrical fences (discontinue early due to high failure rate)
3) Trapping: beaver trapping was done using Hancock or Bailey traps
All devices were installed between November 1998 and November 2002. Trapping was used in 17% of problematic colonies and flow devices were used for the remaining 83% of problematic colonies. </t>
  </si>
  <si>
    <t>213 colonies</t>
  </si>
  <si>
    <t>Effectiveness: 
1) Proportion of sites where flexible pond levellers effectively controlled water levels
2) Causes of flexible pond level failures
3) Proportion of sites where cylindrical culvert fences failed
4) Proportion of sites where trapezoidal culvert fences effectively prevented damming of culverts
5) Causes of trapezoidal culvert fences failures
Time and costs: 
1) Average number of flexible pond levellers per dam
2) Average annual cost of flexible pond levellers per dam
3) Expected life of flexible pond levellers
4) Annualised cost of flexible pond levellers per dam
5) Average maintenance time of flexible pond levellers per site per year
6) Average cost of culvert fences (including at sites where both culverts and flow devices were used [n=42])
7) Expected life of culvert fences
8) Annualised cost of culvert fences
9) Average maintenance time of culvert fences per site per year</t>
  </si>
  <si>
    <t>Effectiveness: 
1) Proportion of sites where flexible pond levellers effectively controlled water levels, n/N (%): 95/116 (83)
2) Causes of flexible pond level failures, n/N (%): 
- New downstream dam: 15/116 (13)
- Insufficient pipe capacity: 4/116 (3)
- Vandalism: 1/116 (1)
3) Proportion of sites where cylindrical culvert fences failed, n/N (%): 9/30 (30)
4) Proportion of sites where trapezoidal culvert fences effectively prevented damming of culverts, n/N (%): 126/131 (96)
5) Causes of trapezoidal culvert fences failures, n/N (%): 
- Dammed fences: 2/131 (N/R)
- Maintenance not performed: 2/131 (N/R)
- New downstream dam: 1/131 (N/R)
Time and costs: 
1) Average number of flexible pond levellers per dam, n: 1.4
2) Average annual cost of flexible pond levellers per dam, USD: 
- Installation: 910
- Maintenance: 50
3) Expected life of flexible pond levellers, years: 10
4) Annualised cost of flexible pond levellers per dam, USD: 141
5) Average maintenance time of flexible pond levellers per site per year, hours: 0.5
6) Average cost of culvert fences (including at sites where both culverts and flow devices were used [n=42]), USD: 
- Installation: 654
- Maintenance: 125
7) Expected life of culvert fences, years: 10
8) Annualised cost of culvert fences, USD: 190
9) Average maintenance time of culvert fences per site per year, hours: 1</t>
  </si>
  <si>
    <t xml:space="preserve">Beavers and humans can coexist. This study strongly supports the assertation that properly designed and installed flow devices are cost-effective, long-term tools to manage beaver-related conflicts with humans. While flow devices do not eliminate the need for trapping some beaver colonies, this study indicates that the devices should be a primary beaver management tool to cost-effectively resolve most beaver conflicts and maximise wetland acreage. </t>
  </si>
  <si>
    <t>Flexible pond levellers effectively controlled water levels at 83% of 116 installation sites. Where pond levellers failed, this was mainly due to a new dam being built by the beavers downstream. Flexible pond levellers had an average annualised cost of $141 USD, including installation, and required 0.5 hours of maintenance/ site/ year. Trapezoidal fencing effectively prevented culvert damning at 96% of 131 installation sites. Cylindrical fencing effectively prevented damming at 70% of 30 installation sites. Culvert fences had an average annualised cost of $141 USD, including installation, and required 1 hour of maintenance/ site/ year.</t>
  </si>
  <si>
    <t>Best management practices for beaver problems</t>
  </si>
  <si>
    <t>53:12-14</t>
  </si>
  <si>
    <t>November 1998–February 2005</t>
  </si>
  <si>
    <t xml:space="preserve">1) Pond levellers: flexible pond leveller devices were used to control high water levels
2) Culvert exclusion fencing: road and railway culverts were beaver-proofed using trapezoidal culvert protective fences or cylindrical fences (discontinue early due to high failure rate)
3) Trapping: beaver trapping was done using Hancock or Bailey traps
All devices were installed between November 1998 and November 2002. Trapping was used in 17% of problematic colonies and flow devices were used for the reamining 83% of problematic colonies. </t>
  </si>
  <si>
    <t>36.6 months (range: 3–75 months; average time that flow devices were in place)</t>
  </si>
  <si>
    <t xml:space="preserve">1) Proportion of interventions that were successful
2) Number of interventions that failed and point for failure
3) Reason for failure of culvert devices and pond levellers
4) Average cost of flow devices
5) Annual maintenance cost of flow devices
6) Annualised cost (10 years) of flow devices
</t>
  </si>
  <si>
    <t>1) Proportion of interventions that were successful*, n (%): 
- Culvert devices: 220/227 (97)
- Pond levellers: 135/156 (87)
- Cylindrical fences: 18/30 (60)
- Trapping only: 8/69 (16)
*Success was defined as complete resolution of the identified problem.
2) Number of interventions that failed and point for failure, n (%): 
- Total: 
   - Culvert devices: 7 (3)
   - Pond levellers: 21 (13)
   - Cylindrical fences: 12 (40)
   - Trapping only: 43 (84)*
- Failed at &lt;1 year: 
   - Culvert devices: 5 (N/R)
   - Pond levellers: 21 (N/R)
   - Cylindrical fences: 9 (N/R)
   - Trapping only: 3 (N/R)*
- Failed at 1-2 years: 
   - Culvert devices: 2 (N/R)
   - Pond levellers: 0 (N/R)
   - Cylindrical fences: 0 (N/R)
   - Trapping only: 34 (N/R)*
- Failed at &gt;2 years: 
   - Culvert devices: 0 (N/R)
   - Pond levellers: 0 (N/R)
   - Cylindrical fences: 3 (N/R)
   - Trapping only: 6 (N/R)*
*Sites recolonised.
3) Reason for failure of culvert devices and pond levellers, n (%): 
- Culvert devices (N=227): 
   - New dam: 0
   - Insufficient pipe capacity: 0
   - No maintenance: 4 (1.8)
   - Dammed fencing: 2 (0.9)
   - Vandalism: 1 (0.4)
   - Total failure rate: 7 (3.1)
- Pond levellers (N=156): 
   - New dam: 11 (7.1)
   - Insufficient pipe capacity: 6 (3.8)
   - No maintenance: 2 (1.3)
   - Dammed fencing: 2 (1.3)
   - Vandalism: 0
   - Total failure rate: 21 (13.5)
4) Average cost of flow devices, USD: 
- Culvert fence: 750
- Culvert fence and pipe: 1,400
- Flexible leveller pipe: 1,000
5) Annual maintenance cost of flow devices, USD:
- Culvert fence: 200
- Culvert fence and pipe: 150
- Flexible leveller pipe: 100
6) Annualised cost (10 years) of flow devices, USD: 
- Culvert fence: 275
- Culvert fence and pipe: 290
- Flexible leveller pipe: 200</t>
  </si>
  <si>
    <t>This study provides further evidence that Culvert Protective Fences and Pond Leveler Pipes are the most cost-effective, long-term, and environmentally-friendly methods to manage most beaver/human conflicts. When compared to the cost per acre and the lower success rates of wetland restoration by humans, a very strong case can be made for promoting the use of flow devices to maximise restoration of historic inland wetlands by beavers. Nuisance beaver trapping is best reserved for those occasional conflict sites where a flow device is either not feasible or fails, the water level needs to be drasically lowered, or the landowner wants no beavers or ponds on their property.</t>
  </si>
  <si>
    <t xml:space="preserve">Trapezoidal culvert fencing was the most effective intervention studied, being successful in 97% of 227 cases. Pond levellers were 87% effective and cylindrical culvert fencing was 60% effective. Trapezoidal fencing mainly failed due to a lack of maintenance. Pond levellers mainly failed due to beavers building new dams that undermined the pond leveller. Where trapezoidal fencing, levellers, and cylindrical fencing failed, this mostly occurred during the first year of installation. Trapping was the least effective, being successful in 16% of 69 cases, and had a high failure rate over all years. </t>
  </si>
  <si>
    <t xml:space="preserve">Nolte, D. Swafford, S. R. and Sloan, C. A. </t>
  </si>
  <si>
    <t>Survey of factors affecting the success of Clemson beaver pond levellers installed in Mississippi by Wildlife Services.</t>
  </si>
  <si>
    <t>Proceedings of Wildlife Damage Management Conference</t>
  </si>
  <si>
    <t>9:120-125</t>
  </si>
  <si>
    <t xml:space="preserve">Clemson beaver pond levellers were developed as a tool to enable land managers to manipulate water flow past beaver ( Castor canadensis) dams. Wildlife Services has installed several of these devices in collaboration with landowners. We conducted a survey to determine if we could identify factors that impacted whether the devices were meeting landowner objectives. Fifty percent of the 40 levellers surveyed were still operating and regarded as successful. Factors considered in the survey included management objectives, time since the leveller was installed, watershed characteristics, physical attributes of the stream and of the beaver dam where the leveller was installed, and beaver activity. Management objectives closely correlated with owner satisfaction; devices installed to manage wetlands (primarily waterfowl habitat) were generally considered successful, while devices installed to provide water relief through perpetual flow were deemed less successful. Time elapsed since installation was not a factor, however, maintenance of the levellers was a factor. Seventy percent of the operating levellers had received some form of post installation maintenance. Levellers placed in sites with high beaver activity without implementing population control measures frequently failed. Ninety-five percent of the sites with successful levellers had received some population control measure either before, or after, or before and after installing the leveller. Physical attributes of the site or characteristics of the beaver dam were not closely correlated with success of the levellers. </t>
  </si>
  <si>
    <t>To identify factors that impacted whether flow devices were meeting landowner objectives</t>
  </si>
  <si>
    <t xml:space="preserve">A survey study to determine whether pond levellers met the objectives of landowners. The study used three data sources: 1) a site visit; 2) Wildlife Services operational records; 3) an interview with landowners </t>
  </si>
  <si>
    <t>Clemson beaver pond leveller: upstream intake component made from a PVC pipe (25 cm dia.) with numerous openings (150 to 180; 5 cm dia .) surrounded by a galvanized weld wire cage. The holes allow water to flow into the pipe while the wire cage prohibits debris from plugging the holes. The outlet is a smaller PVC pipe (20 cm dia .) extended through the dam. Reducing the diameter of the outlet pipe slows water movement minimizing potential for water noise . The farther the outlet pipe extends below the dam the lower the risk for beaver detecting and subsequently plugging the opening . A standpipe riser is used to maintain water at a desirable level. The riser needs to extend above the intake component as it is essential that this pipe remains submerged. 
A total of 40 levellers were installed between May 1995 and August 1999.</t>
  </si>
  <si>
    <t xml:space="preserve">1) Number of pond levellers that were regarded as successful by the landowner
2) Number of unsuccessful devices that were removed by landowners
3) Relationship between success rate and time of installation
4) Mean elapsed time since installation for successful and unsuccessful devices
5) Proportion of successful pond levellers that had Maintenace at least once
6) Number of successful and unsuccessful pond levellers that had adjusted risers
7) Number of successful pond levellers that had vegetation cleared near the device
8) Number of successful pond levellers that had secondary dams removed near the device
9) Number of unsuccessful pond levellers where failure was attributed to formation of a secondary dam
10) Proportion of successful and unsuccessful pond levellers sites that had population control measures in place
11) Qulitative comments on success of devices </t>
  </si>
  <si>
    <t xml:space="preserve">1) Number of pond levellers that were regarded as successful by the landowner, n/N: 20/40
2) Number of unsuccessful devices that were removed by landowners, n: ≥6
3) Relationship between success rate and time of installation: p=0.0178 (successful devices installed more recently; type of statistic not reported)
4) Mean elapsed time since installation for successful and unsuccessful devices, months: 
- Successful: 21.5*
- Unsuccessful: 32
*this difference was primarily because of a few levellers installed within the past 6 months; all considered successful.
5) Proportion of successful pond levellers that had Maintenace at least once, %: 70
6) Number of successful and unsuccessful pond levellers that had adjusted risers, n/N: 
- Successful: 11/20
- Unsuccessful: 4/20
7) Number of successful pond levellers that had vegetation cleared near the device, n/N: 2
8) Number of successful pond levellers that had secondary dams removed near the device, n/N: 3
9) Number of unsuccessful pond levellers where failure was attributed to formation of a secondary dam, n/N: 9/20
10) Proportion of successful and unsuccessful pond levellers sites that had population control measures in place, %: 
- Successful: 95
- Unsuccessful: 50
</t>
  </si>
  <si>
    <t>1) Devices installed to provide water relief through perpetual flow were deemed less successful.
2) There was no apparent relationship between success and measured characteristics of the beaver dam.
3) Watershed characteristics and stream attributes also were not related to owner satisfaction, although these attributes often were tied to management objectives
4) Both failed and successful devices were often located on small intermittent flowing drainages, but these devices were not necessarily installed for the same reason.</t>
  </si>
  <si>
    <t>The Clemson beaver pond leveller as used by Wildlife Services in Mississippi has been an effective tool to solve some problems caused by beavers. However, these devices should not be considered "magic" for solving flooding problems caused by beavers . Levellers installed by Wildlife Services in Mississippi were most effective when installed to manage wetlands and less effective when used to provide water relief through perpetual flow. Maintenance increased continued effectiveness, but several devices remained effective after 5 years in service without maintenance. Beaver population control measures increased the successful operation of the devises, but the devices eliminated the need to remove all beaver.</t>
  </si>
  <si>
    <t xml:space="preserve">Half of pond levellers were regarded as successful by landowners. 70% of successful levellers required maintenance at least once. Pond levellers were more successful when they had adjusted risers. Pond levellers were more successful in areas where population control measures were in place. Pond levellers were more successful where they were installed to reduce water levels during extreme events, rather than when they were intended to constantly provide water relief.  The success of pond levellers declined with time since installation, but this was not significant (p=0.0178). 45% of failed levellers were due to beavers building a secondary dam. </t>
  </si>
  <si>
    <t>Willging, B. and Sramek, R.</t>
  </si>
  <si>
    <t>Urban Beaver Damage and Control in Dallas-Fort Worth Texas</t>
  </si>
  <si>
    <t>Ninth Great Plains wildlife damage control workshop proceedings, April 17-20, 1989, Fort Collins, Colorado</t>
  </si>
  <si>
    <t>Beaver in metropolitan Dallas-Fort Worth, Texas cause considerable damage annually to trees, shrubs, and other property. USDA-APHIS-ADC reported 158 beaver complaints in the Dallas-Fort Worth area, 1984-1988, with damage totalling $60,395. Respondents to a beaver damage survey reported $170,900 in damage. Most incidents occurred at private homes on small creeks or lakes. Respondents used 11 different control methods, and spent $13,775 on control. Effective and consistent approaches to urban beaver damage control are needed.</t>
  </si>
  <si>
    <t xml:space="preserve">1) Assess the extent of urban beaver damage in the DFW area. 
2) Determine damage control and prevention methods used by residents experiencing beaver damage. 
3) Assess urban residents' attitudes towards beaver and control methods. </t>
  </si>
  <si>
    <t xml:space="preserve">1) The USDA-APHIS-ADC Management Information System was used to review beaver complaints between 1983 and 1988. 
2) A 15-question survey was sent to the 87 residents who'd been assisted by the USDA-APHIS-ADC with beaver problems between 1984 and 1988 in the DFW area. 
</t>
  </si>
  <si>
    <t>1983-1988</t>
  </si>
  <si>
    <t>Dallas and Tarrant Counties, northcentral Texas</t>
  </si>
  <si>
    <t>Dallas and Fort Worth (DFW)</t>
  </si>
  <si>
    <t>Mix (wrapping trees, shooting, conibear traps, exclusion fencing, repellents, light/noise, live trap, do nothing, leghold trap, electric fence, hired trapper, snares)</t>
  </si>
  <si>
    <t>87 surveys (63% returned)</t>
  </si>
  <si>
    <t>1) Degree of perceived success for different control methods</t>
  </si>
  <si>
    <t>1) Rate of success for different management options, number of respondents:
- Wrapping trees
   - Successful: 15 
   - Partial success: 20
   - No success: 2
   - Totals: 37
- Shooting
   - Successful: 12 
   - Partial success: 6
   - No success: 0 
   - Totals: 18
- Conibear traps
   - Successful: 4 
   - Partial success: 2
   - No success: 4
   - Totals: 10
- Exclusion fencing
   - Successful:2 
   - Partial success: 4
   - No success: 4
   - Totals: 10
- Repellents
   - Successful: 0 
   - Partial success: 4
   - No success: 5
   - Totals: 9
- Lights/ noise
   - Successful: 0 
   - Partial success: 3
   - No success: 5
   - Totals: 8
- Live trap
   - Successful: 0 
   - Partial success: 1
   - No success: 3
   - Totals: 4
- Do nothing
   - Successful: 0 
   - Partial success: 0
   - No success: 4
   - Totals: 4
- Leghold trap
   - Successful: 0 
   - Partial success: 0
   - No success: 3
   - Totals: 3
- Electric fence
   - Successful: 1 
   - Partial success: 0
   - No success: 1
   - Totals: 2
- Hired trapper
   - Successful: 0 
   - Partial success: 0
   - No success: 2
   - Totals: 2
- Snares
   - Successful: 1 
   - Partial success: 0
   - No success: 1
   - Totals: 2</t>
  </si>
  <si>
    <t xml:space="preserve">1) Percentage of respondents who used management options more than once. 
2) Total cost of all interventions used by all participants. </t>
  </si>
  <si>
    <t xml:space="preserve">Wrapping trees and shooting were perceived as predominantly effective. Conibear traps, exclusion fencing, repellents, light/ noise scarers, electric fencing, and snares were perceived as having mixed effectiveness. Live traps, leghold traps, do nothing approaches, and hired trappers were perceived as predominantly ineffective. </t>
  </si>
  <si>
    <t xml:space="preserve">Ribic, C. A. Donner, D. M. Beck, A. J. Rugg, D. J. Reinecke, S. and Eklund, D. </t>
  </si>
  <si>
    <t>Beaver colony density trends on the Chequamegon Nicolet National Forest, 1987–2013.</t>
  </si>
  <si>
    <t>PLoS ONE</t>
  </si>
  <si>
    <t>12(1):e0170099</t>
  </si>
  <si>
    <t xml:space="preserve">The North American beaver (Castor canadensis) is a managed species in the United States. In northern Wisconsin, as part of the state-wide beaver management program, the Chequamegon- Nicolet National Forest removes beavers from targeted trout streams on U.S. Forest Service lands. However, the success of this management program has not been evaluated. Targeted removals comprise only 3% of the annual beaver harvest, a level of effort that may not affect the beaver population. We used colony location data along Forest streams from 1987±2013 (Nicolet, northeast Wisconsin) and 1997±2013 (Chequamegon, northwest Wisconsin) to assess trends in beaver colony density on targeted trout streams compared to non-targeted streams. On the Chequamegon, colony density on non-targeted trout and non-trout streams did not change over time, while colony density on targeted trout streams declined and then stabilized. On the Nicolet, beaver colony density decreased on both nontargeted streams and targeted trout streams. However, colony density on targeted trout streams declined faster. The impact of targeted trapping was similar across the two sides of the Forest (60% reduction relative to non-targeted trout streams). Exploratory analyses of weather influences found that very dry conditions and severe winters were associated with transient reductions in beaver colony density on non-targeted streams on both sides of the Forest. Our findings may help land management agencies weigh more finely calibrated beaver control measures against continued large-scale removal programs. </t>
  </si>
  <si>
    <t>1) Determine whether the direct control program produced a detectable effect on beaver colony density on targeted streams
2) If there was an effect, determine whether the effect is substantial enough to conclude that the program is being successful
3) Explore whether large-scale patterns in temperature or precipitation affected beaver colony density trends on streams without targeted removals</t>
  </si>
  <si>
    <t>The study conducted a longitudinal analysis of beaver colony density after introduction of a beaver management programme in Chequamegon-Nicolet National Forest</t>
  </si>
  <si>
    <r>
      <t>1983</t>
    </r>
    <r>
      <rPr>
        <sz val="11"/>
        <color theme="1"/>
        <rFont val="Calibri"/>
        <family val="2"/>
      </rPr>
      <t>–2013</t>
    </r>
  </si>
  <si>
    <t>Wisconsin</t>
  </si>
  <si>
    <t>Chequamegon-Nicolet National Forest</t>
  </si>
  <si>
    <t>1) Beaver removal
2) Monitoring</t>
  </si>
  <si>
    <t xml:space="preserve">As part of the state beaver management plan, high-quality trout streams at Chequamegon-Nicolet National Forest needed to be protected using beaver removal. Designated trout streams as "targeted" if those were subject to beaver removal and "non-targeted" for streams that were not. If trout streams were in wilderness areas (where no management activities are allowed) or ran through private lands in the Forest with no permission to conduct beaver management from the landowner, those trout streams were moved into the "non-targeted" category. Non-trout streams that were tributaries of targeted trout streams were moved into the "targeted" category.
The beaver management program started ten years later on the Chequamegon side (1997) than the Nicolet side (1987). 
The Forest's management program had two components: 
1) Removal of all known beaver colonies and lodges from targeted streams in the spring (April to early May) of each year by US Department of Agriculture Animal and Plant Health Inspection Service.
2) Autumn monitoring of beaver locations on targeted and non-targeted streams to assist in locating active beaver colonies on targeted streams for removal the following spring. The Forest contracted with US Department of Agriculture Animal and Plant Health Inspection Service to conduct fall aerial surveys to document the location of active beaver colonies along its land base. </t>
  </si>
  <si>
    <t>1) Trend in beaver colony density on non-targeted streams
2) Average beaver colony density on non-targeted trout streams and non-targeted non-trout streams
3) Trend in beaver colony density at targeted streams
4) Change in slope at targeted streams
5) Beaver colony density on targeted trout streams in 1997 and after 2003
6) Change in beaver colony density from 1997–2003 and 2003–2013</t>
  </si>
  <si>
    <r>
      <rPr>
        <sz val="11"/>
        <color rgb="FF000000"/>
        <rFont val="Calibri"/>
        <family val="2"/>
      </rPr>
      <t>Chequamengon side: 
1) Trend in beaver colony density on non-targeted streams, generalised additive model (df; p value):
- Year term: t=-1.1 (30; 0.29)
- Trout classification* x year interaction term: t=0.169 (30; 0.87)
* Change in colony density at trout stream vs non-trout stream
2) Average beaver colony density on non-targeted trout streams and non-targeted non-trout streams, colonies/km (SE; n): 
- Non-targeted trout streams: 0.226 (0.005; 17)
- Non-targeted non-trout streams: 0.173 (0.005; 17)
3) Beaver colony density on non-targeted streams, generalised additive model (df; p value):
- Stream classification*: t=4.45 (30; &lt;0.001)
*Colony density at non-targeted trout vs non-targeted non-trout streams
4) Trend in beaver colony density at targeted trout streams, generalised additive model (df; p value; adjusted R2):
- Year: F=11.92 (2.1, 23.9; &lt;0.001; 0.663)
5) Change in slope at targeted trout streams, Davies statistic (p value): 2001.5 (0.014)
6) Beaver colony density on targeted trout streams in 1997 and after 2003, colonies/km (SE, n): 
- 1997: 0.218 (N/R)
- 2003: 0.090 (0.010; 10)
7) Change in beaver colony density from 1997–2003 and 2003–2013, slope (95% CI): 
- 1997–2003: -0.0219 (-0.0356, -0.0082)
- 2003–2013: 0.0005 (-0.0075, 0.0085)
8) Difference in beaver colony density in 2013 between targeted and non-targeted streams: 60% lower at targeted sites
Nicolet side: 
1) Trend in beaver colony density on non-targeted streams, generalised additive model (df; p value; adjusted R2):
- Year: F=8.1 (8.1, 43.9; 0.001; 0.858)
- Stream classification*: t=-0.38 (30; 0.71)
*Non-targeted trout vs non-targeted non-trout streams
2) Change in slope at non-targeted streams, Davies statistic (p value): 1987 (0.0001)
3) Average beaver colony density on non-targeted streams from 1987–</t>
    </r>
    <r>
      <rPr>
        <sz val="12.1"/>
        <color rgb="FF000000"/>
        <rFont val="Calibri"/>
        <family val="2"/>
      </rPr>
      <t>1993 and 2002–</t>
    </r>
    <r>
      <rPr>
        <sz val="13.3"/>
        <color rgb="FF000000"/>
        <rFont val="Calibri"/>
        <family val="2"/>
      </rPr>
      <t xml:space="preserve">2013, colonies/km (SE; n): 
- 1987–1993: 0.213 (0.008; 14)
</t>
    </r>
    <r>
      <rPr>
        <sz val="11"/>
        <color rgb="FF000000"/>
        <rFont val="Calibri"/>
        <family val="2"/>
      </rPr>
      <t>- 2002–2013: 0.071 (0.003; 24)
4) Change in beaver colony density at non-targeted streams from 1987–1993 and 1993–1996 and 1996–2013 onwards, slope (95% CI): 
- 1987–1993: 0.006 (-0.001, 0.014)
- 1993–1996: -0.042 (-0.066, -0.019)
- 1996–2013: -0.003 (-0.005, -0.002)
5) Trend in beaver colony density at targeted trout streams, generalised additive model (df; p value; adjusted R2):
- Year: F=157.1 (5.4, 20.6; 0.001; 0.975)
6) Change in slope at targeted trout streams, Davies statistic (p value): 2000 (0.0001)
7) Average beaver colony density on targeted trout streams from 1987–1993 and 2002–2013, colonies/km (SE; n): 
- 1987: 0.225 (N/R)
- 2002–2013:0.027 (0.002; 12)
8) Change in beaver colony density at targeted streams from 1987–1999 and 1999–2013, slope (95% CI): 
- 1987–1999: -0.0161 (0.0182, -0.0141)
- 1999–2013: -0.0020 (-0.0035, -0.0005)
9) Difference in beaver colony density in 2013 between targeted and non-targeted streams: 61% lower at targeted sites</t>
    </r>
  </si>
  <si>
    <t>1) Exploratory analysis of the effect of beaver colony–weather relationships at non-targeted streams</t>
  </si>
  <si>
    <t>On the Chequamegon, colony density on non-targeted trout and non-trout streams did not change over time, while colony density on targeted trout streams declined and then stabilized. On the Nicolet, beaver colony density decreased on both non targeted streams and targeted trout streams. However, colony density on targeted trout streams declined faster. The impact of targeted trapping was similar across the two sides of the Forest (60% reduction relative to non-targeted trout streams).</t>
  </si>
  <si>
    <t>On the Chequamengon, declines in beaver colony density at targeted streams but not at non-targeted streams. Beaver colony density was 60% lower at targeted sites compared with the non-targeted sites by the end of the follow-up period. 
On the Nicolet, beaver colony denisty delined at both targeted and non-targeted streams. However, beaver colony density declined faster at targeted sites than non-targeted sites, and by the end of the follow-up period, beaver colony density was 61% lower at targeted sites compared with the non-targeted sites.</t>
  </si>
  <si>
    <t xml:space="preserve">Breck, S. W. Wilson, K. R. and Andersen, D. C. </t>
  </si>
  <si>
    <t>The demographic response of bank-dwelling beavers to flow regulation: a comparison on the Green and Yampa rivers</t>
  </si>
  <si>
    <t>79(11):1957-1964</t>
  </si>
  <si>
    <t>10.1139/cjz-79-11-1957</t>
  </si>
  <si>
    <t>We assessed the effects of flow regulation on the demography of beavers (Castor canadensis) by comparing the density, home-range size, and body size of bank-dwelling beavers on two sixth-order alluvial river systems, the flow-regulated Green River and the free-flowing Yampa River, in Colorado, USA, from 1997 to 2000. Flow regulation on the Green River has altered fluvial geomorphic processes, influencing the availability of willow (Salix exigua) and cottonwood (Populus deltoides subsp. wizlizenii), which, in turn, has influenced the demography of beavers. Beaver density was higher on the Green River (0.5-0.6 colonies per kilometre of river) than on the Yampa River (0.35 colonies per kilometre of river). Adult and subadult beavers on the Green River were in better condition, as indicated by larger body mass and tail size. There was no detectable difference in home-range size, though there were areas on the Yampa River that no beavers used. We attribute the improved habitat quality on the Green River to a greater availability of willow. We suggest that the sandy flats and sandbars that form during base flows and the ice cover that forms over winter on the Yampa River increase the energy expended by the beavers to obtain food and increase predation risk and thus lowers the availability of woody forage.</t>
  </si>
  <si>
    <t>To obtain autecological data on bank-dwelling beavers and assess how beaver populations have responded to specific changes in the riparian ecosystem resulting from flow regulation.</t>
  </si>
  <si>
    <t xml:space="preserve">This study examined condition of beavers and their colonies at two rivers: one free-flowing and one dammed by humans </t>
  </si>
  <si>
    <r>
      <t>September 1997</t>
    </r>
    <r>
      <rPr>
        <sz val="11"/>
        <color theme="1"/>
        <rFont val="Calibri"/>
        <family val="2"/>
      </rPr>
      <t>–November 1999</t>
    </r>
  </si>
  <si>
    <t>Colorado</t>
  </si>
  <si>
    <t>Two rivers in the Colorado river system:
- Green river: 10-km section within Browns Park National Wildlife Refuge
- Yampa river: 10-km section from the confluence of the Little Snake River to the beginning of Yampa Canyon in Dinosaur National Monument
Both river sections are sixth-order alluvial systems and neither had been trapped for beavers for at least 3 years prior to, or during, the study. prior to 1962, when Flaming Gorge Dam was completed, the Green and Yampa rivers had similar flow regimes and maintained similar ecosystems within the study sections. The following facts support this assumption: (i) flow regimes (including peak flows, base flows, and timing of flows) on the pre-dam Green and Yampa rivers were similar, (ii) elevations are similar (1633 m on the Green River and 1707 m on the Yampa River), and (iii) woody vegetation was similar and was characterized primarily by Freemont cotton wood and sandbar willow (Salix exigua).</t>
  </si>
  <si>
    <t>1) Man-made dam
2) No dam 
3) Traps
4) Snares</t>
  </si>
  <si>
    <t>The study examined one dammed river (Green river) and one undammed river (Yampa river). Beavers were trapped using Hancock traps and snares to examine body condition.</t>
  </si>
  <si>
    <t>18 beavers were implanted with transmitters; total number of beavers trapped N/R</t>
  </si>
  <si>
    <t xml:space="preserve">1) Mortality of beavers trapped using Hancock traps or snares
2) Condition of beavers at Green river and Yampa river
3) Colony density at Green river and Yampa river
4) Home-range sizes at Green river and Yampa river
5) Mortality of beavers at Green river and Yampa river
</t>
  </si>
  <si>
    <r>
      <rPr>
        <sz val="11"/>
        <color rgb="FF000000"/>
        <rFont val="Calibri"/>
        <family val="2"/>
      </rPr>
      <t>1) Mortality of beavers trapped using Hancock traps or snares, n:
- Hancock traps: 0
- Snares: 3
2) Mean body mass of adult, subadult, and juvenile beavers at Green river and Yampa river between 1997 and 1999, kg (SE): 
- Adult beavers: 
   - Green river (N=20): 20.91 (0.48)
   - Yampa river (N=15): 18.68 (0.56)
- Subadult beavers: 
   - Green river (N=6): 14.33 (0.61)
   - Yampa river (N=8): 12.38 (0.28)
- Juvenile beavers: 
   - Green river (N=8): 5.58 (0.31)
   - Yampa river (N=16): 5.67 (0.22)
3) Difference in mean body mass of adult, subadult, and juvenile beavers between Green river and Yampa river, t test (p value): 
- Adult beavers: 3.04 (0.005)
- Subadult beavers: 3.21 (0.008)
- Juvenile beavers: 0.24 (0.812)
4) Mean tail thickness of adult, subadult, and juvenile beavers at Green river and Yampa river between 1997 and 1999, cm (SE): 
- Adult beavers: 
   - Green river (N=20): 4.15 (0.12)
   - Yampa river (N=14): 3.76 (0.10)
- Subadult beavers: 
   - Green river (N=6): 3.33 (0.13)
   - Yampa river (N=7): 2.96 (0.08)
- Juvenile beavers: 
   - Green river (N=8): 2.19 (0.10)
   - Yampa river (N=16): 2.07 (0.06)
5) Difference in mean tail thickness of adult, subadult, and juvenile beavers between Green river and Yampa river, t test (p value): 
- Adult beavers: 2.33 (0.026)
- Subadult beavers: 2.59 (0.025)
- Juvenile beavers: 1.10 (0.283)
6) Mean tail width of adult, subadult, and juvenile beavers at Green river and Yampa river between 1997 and 1999, cm (SE): 
- Adult beavers: 
   - Green river (N=20): 15.34 (0.28)
   - Yampa river (N=14): 14.17 (0.27)
- Subadult beavers: 
   - Green river (N=6): 12.77 (0.75)
   - Yampa river (N=7): 11.79 (0.15)
- Juvenile beavers: 
   - Green river (N=8): 8.25 (0.38)
   - Yampa river (N=16): 7.85 (0.21)
7) Difference in mean tail width of adult, subadult, and juvenile beavers between Green river and Yampa river, t test (p value): 
- Adult beavers: 2.88 (0.007)
- Subadult beavers: 1.39 (0.192)
- Juvenile beavers: 1.01 (0.325)
8) Mean tail length of adult, subadult, and juvenile beavers at Green river and Yampa river between 1997 and 1999, cm (SE): 
- Adult beavers: 
   - Green river (N=20): 28.0 (0.39)
   - Yampa river (N=14): 27.78 (0.41)
- Subadult beavers: 
   - Green river (N=6): 25.85 (0.66)
   - Yampa river (N=7): 24.01 (0.33)
- Juvenile beavers: 
   - Green river (N=8): 17.36 (0.56)
   - Yampa river (N=16): 18.98 (0.43)
9) Difference in mean tail length of adult, subadult, and juvenile beavers between Green river and Yampa river, t test (p value): 
- Adult beavers: 0.36 (0.719)
- Subadult beavers: 2.61 (0.024)
- Juvenile beavers: 2.24 (0.036)
10) Mean total length of adult, subadult, and juvenile beavers at Green river and Yampa river between 1997 and 1999, m (SE): 
- Adult beavers: 
   - Green river (N=20): 111.55 (1.06)
   - Yampa river (N=14): 109.2 (1.63)
- Subadult beavers: 
   - Green river (N=6): 98.58 (1.81)
   - Yampa river (N=7): 92.43 (1.05)
- Juvenile beavers: 
   - Green river (N=8): 69.46 (1.65)
   - Yampa river (N=16): 71.16 (1.00)
11) Difference in mean total length of adult, subadult, and juvenile beavers between Green river and Yampa river, t test (p value): 
- Adult beavers: 1.27 (0.212)
- Subadult beavers: 3.04 (0.012)
- Juvenile beavers: 0.92 (0.365)
12) Mean zygomatic-arch breadth of adult, subadult, and juvenile beavers at Green river and Yampa river between 1997 and 1999, cm (SE): 
- Adult beavers: 
   - Green river (N=20): 10.90 (0.22)
   - Yampa river (N=14): 10.96 (0.15)
- Subadult beavers: 
   - Green river (N=6): 9.97 (0.18)
   - Yampa river (N=7): 10.17 (0.19)
- Juvenile beavers: 
   - Green river (N=7): 7.94 (0.11)
   - Yampa river (N=16): 8.33 (0.10)
13) Difference in mean zygomatic-arch breadth of adult, subadult, and juvenile beavers between Green river and Yampa river, t test (p value): 
- Adult beavers: 0.24 (0.812)
- Subadult beavers: 0.76 (0.464)
- Juvenile beavers: 2.40 (0.026)
14) Density of colonies at Green river and Yampa river, colonies per km of river: 
- Green river: 0.50–</t>
    </r>
    <r>
      <rPr>
        <sz val="12.1"/>
        <color rgb="FF000000"/>
        <rFont val="Calibri"/>
        <family val="2"/>
      </rPr>
      <t xml:space="preserve">0.60
</t>
    </r>
    <r>
      <rPr>
        <sz val="11"/>
        <color rgb="FF000000"/>
        <rFont val="Calibri"/>
        <family val="2"/>
      </rPr>
      <t>- Yampa river: 0.35
15) Mean linear home-range sizes of beavers in spring 1998 and 1999 at Green river and Yampa river, km (range; SE): 
- 95% contour: 
   - Green river: 2.19 (1.16–4.48; 0.457)
   - Yampa river: 2.38 (1.55–</t>
    </r>
    <r>
      <rPr>
        <sz val="12.1"/>
        <color rgb="FF000000"/>
        <rFont val="Calibri"/>
        <family val="2"/>
      </rPr>
      <t xml:space="preserve">2.95; </t>
    </r>
    <r>
      <rPr>
        <sz val="11"/>
        <color rgb="FF000000"/>
        <rFont val="Calibri"/>
        <family val="2"/>
      </rPr>
      <t>0.232)
- 75% contour: 
   - Green river: 1.81 (NR; 0.425)
   - Yampa river: 2.24 (NR; 0.225)
- 50% contour: 
   - Green river: 1.25 (NR; 0.464)
   - Yampa river: 1.01 (NR; 0.289)
16) Difference in home-range size between Green river and Yampa river, km (SE; df; p value):
- 95% contour: -0.19 (0.581; 10; 0.755)
- 75% contour: -0.43 (0.543; 10; 0.445)
- 50% contour: 0.24 (0.606; 10; 0.702)
17) Mortality of beavers at Green river and Yampa river: 
- Green river: 0
- Yampa river: 3</t>
    </r>
  </si>
  <si>
    <t>1) Number of trap-nights per colony</t>
  </si>
  <si>
    <t>In this study 3 demographic variables were measured to assess the effect of flow regulation on beavers. Body condition, density, and movement pattern provided strong evidence that habitat conditions for beavers were better on the Green River than on the Yampa River. Furthermore, there was some evidence that predation pressure was higher for adult beavers on the Yampa River. Thus, owing to the weight of evidence, we argue that flow regulation may have benefited beavers and that the primary factor enhancing beaver populations was the greater availability of willow because of its shift in distribution from a bank-oriented to an island-oriented species.</t>
  </si>
  <si>
    <t xml:space="preserve">At Green river, water levels are regulated, leading to geomorphological changes that have resulted in higher beaver food availability. At Yampa river, water flow is unregulated, leading to sandy flats and bars that increase beaver energy expenditure when trying to obtain food and increase the risk of beaver predation. Mean body mass and tail thickness of adult and subadult beavers was significantly higher at Green river compared to Yampa river (p&lt;0.05). Differences in tail width, tail length, total body length, and zygomatic-arch breadth were mixed. Beaver colonies were denser on Green river than Yampa river. There was no significant difference in home-range size between beaver colonies on Green river compared to Yampa river. </t>
  </si>
  <si>
    <t xml:space="preserve">Feldman, M. J. Girona, M. M. Grosbois, G. and Pietrek, A. G. </t>
  </si>
  <si>
    <t>Why do beavers leave home? Lodge abandonment in an invasive population in Patagonia</t>
  </si>
  <si>
    <t>Forests</t>
  </si>
  <si>
    <t>10.3390/f11111161</t>
  </si>
  <si>
    <t>Research Highlights: Lodge abandonment by beavers is apparently a common phenomenon in Patagonia, but it is still poorly understood and we ignore what drives it. In relatively slow growth Nothofagus forests, resource depletion can impact abandonment while water availability may be a major driver in the semiarid steppe. Background and Objectives: North American beaver (Castor canadensis) was introduced in 1946 on the island of Tierra del Fuego (TDF) in southern Argentina. Since then, beavers have become a major disturbance affecting not only forest but also treeless steppe landscapes. Our goal was to determine the factors affecting lodge abandonment by beavers in two habitats of TDF: forest and steppe. Materials and Methods: A total of 47 lodges were surveyed between February and March from 2012 to 2014 in both habitat types, 22 in the forest and 25 in the steppe. To explain factors involved in lodge abandonment by beavers, we measured the following variables: water level variation, stream gradient, vegetation cover adjacent to shore and forest structure. Results: We recorded 24 abandonments events, with a similar proportion of lodges abandoned in both habitats. Our results revealed that lodge abandonment was mostly linked to water level fluctuations irrespective of habitat type. The water level at the entrances of the lodge generally decreased in abandoned lodges. Variables that characterize understory cover had some influence on lodge abandonment in the forest, and no effect in the steppe. Conclusions: Water level variation was associated with lodge abandonment in both habitats, and we found some evidence of resource depletion in the forest. However, we caution that changes in water level may be not only due to extrinsic factors but rather to beaver’s own activities or to a decay in pond maintenance following abandonment.</t>
  </si>
  <si>
    <t>To determine the factors affecting lodge abandonment by beavers in two habitats of Tierra Del Fuego (TDF): forest and steppe.</t>
  </si>
  <si>
    <t>The study was a longitudinal survey of 47 lodges in forest and steppe habitat which aimed to investigate the factors involved in lodge abandonment by beavers. Variables considered were water level variation, stream gradient, vegetation cover adjacent to shore and
forest structure.</t>
  </si>
  <si>
    <t>February 2012-March 2014</t>
  </si>
  <si>
    <t xml:space="preserve">Tierra del Fuego (TDF), Southern Argentina.
1) Forest - part of the Magellan sub-Antarctic biome. The selected sites were the valley of the Submarine River and Estancia Harberton. 
2) Steppe - mixed steppe with mesic and xeric grasslands and variable shrub cover or mata negra and Magellan barberry. The selected sites were Estancia Sara and Estancia Cullen. 
 </t>
  </si>
  <si>
    <t>1) Water level alteration</t>
  </si>
  <si>
    <t>47 lodges</t>
  </si>
  <si>
    <t>1) Ranking of candidate models for predicting the probability of beaver lodge abandonment between-habitats
2) Ranking of candidate models for predicting the probability of beaver lodge abandonment within-habitats
3) Relative variable importance of the best models selected for forest and steppe habitat
4) Correlation between water level variation measurements at the lodge entrances and front dam</t>
  </si>
  <si>
    <t xml:space="preserve">1) Ranking models for predicting the probability of beaver lodge abandonment in the between-habitat models, AICc (ΔAICc; K; ωi; log-likelihood):
- WLV: 78.41 (0.00; 3; 0.45; -35.99)
- WLV + GRA: 79.55 (1.14; 4; 0.25; -35.42)
- WLV + HAB: 80.38 (1.97; 4; 0.17; -35.83)
- WLV + GRA + HAB: 81.92 (3.51; 5; 0.08; -35.42)
2) Ranking of candidate models to determine the probability of lodge abandonment in within-habitat models, AICc (ΔAICc; K; ωi; log-likelihood):
- Forest
   - WLV + GRA + COV: 29.21 (0.00; 5; 0.40; -8.02)
   - WLV + GRA: 30.19 (0.99; 4; 0.24; -10.10)
   - WLV + COV: 31.37 (2.16; 4; 0.14; -10.68)
   - WLV + GRA + FSTR: 33.09 (3.88; 5; 0.06; -9.96)
- Steppe
   - WLV: 49.04 (0.00; 3; 0.35; -21.13)
   - NULL: 50.48 (1.44; 2; 0.17; -23.05)
   - WLV + GRA: 50.72 (1.68; 4; 0.15; 20.69)
   - WLV + COV: 51.39 (2.35; 4; 0.11; -21.03)
   - WLV + GRA: 51.78 (2.74; 4; 0.09; -22.50)
   - COV: 52.72 (3.68; 3; 0.06; -22.97)
3) Parameters and relative variable importance of the best models selected for forest and steppe habitats to estimate the probability of lodge abandonment, slope (95% CI; p value; RVI): 
- Forest
   - WLV: -0.13 (-0.3, -0.04; 0.08; 0.84)
   - GRA: -0.55 (-1.46, -0.11; 0.13; 0.70)
   - COV: -0.15 (-0.49, -0.02; 0.23; 0.54)
- Steppe 
   - WLV: - 0.04 (-0.09, -0.007; 0.07; 0.70)
4) Correlation between water level variation measurements at the lodge entrances and front dam, Pearson correlation: 0.69. 
* WLV = water level variation, GRA = stream gradient, COV = understory cover, FSTR = forest structure. </t>
  </si>
  <si>
    <t>Figure 3 shows the probability of lodge abandonment against water level variation.</t>
  </si>
  <si>
    <t xml:space="preserve">Beaver lodge abandonment in forest and steppe habitats is related to water level fluctuations. The proportion of lodges abandoned was similar between habitats, despite the fact that the steppe is comparatively a water limited environment. The water level at the entrances of the lodge generally decreased in abandoned lodges, although the researchers do not know if dropping water levels are a cause or consequence of beaver lodge abandonment. </t>
  </si>
  <si>
    <t>Water level variation was the most significant factor in successfully predicting lodge abandonment by beavers in both forest and steppe habitats. The water level at the entrance of the lodge generally decreased in abandoned lodges, although the researchers do not know if dropping water levels are a cause or consequence of beaver lodge abandonment.</t>
  </si>
  <si>
    <t>Smith, D. W., and Peterson, R. O.</t>
  </si>
  <si>
    <t>The Effects of Regulated Lake levels on Beaver in Voyageurs National Park Minnesota</t>
  </si>
  <si>
    <t>Omaha: US Department of the Interior, National Park Service, Midwest Regional Office</t>
  </si>
  <si>
    <t>Beavers in Voyageurs National Park were studied to determine the effects of a winter water drawdown of 2 meters (3 meters annually) behind hydroelectric dams. Several areas of differing environmental conditions were chosen for study based on water drawdown (present, slight, absent) and habitat conditions. Beaver lodges were counted from aircraft, and beavers were live trapped and radio implanted to examine the effects of drawdowns and vegetation on beaver distribution, abundance, mortality, and reproduction.
Active beaver lodge density was greatest on the drawdown lake Kabetogama, and was increasing at a higher rate on Kabetogama than on the slight drawdown lake Rainy. Beavers living in the drawdown environment abandoned their lodges overwinter, but stayed in the lodge vicinity. Food cache utilization and usage of aquatic vegetation was less in the drawdown areas. Above-ice foraging in winter and spring abandonment of the fall-winter homesite was more common in the drawdown environment. Family size and kit production were lower in the drawdown and poor habitat locations, and adult body size was less at the poor habitat location.
Costs to beavers living in the drawdown environment were estimated. Variability and low sample sizes obscured interpretations, but beavers living in the drawdown environment came through winter in poorer condition. Winter drawdown was hypothesized to interfere with reproductive behaviour. Overwinter mortality was not widespread, but some did occur due to starvation. Springtime wolf predation due to low water levels was thought to be the major beaver mortality factor, but estimated not to exceed 25%. Beaver-forest relations were also discussed.
Management recommendations were to change water management to approximate a more natural fluctuation. Total yearly fluctuation should not exceed 1.5 meters, and winter drawdowns should not exceed 0.7 meters.</t>
  </si>
  <si>
    <t xml:space="preserve">1) To determine the distribution, abundance, and mortality of beavers within Voyageurs National Park.
2) To determine the basic population dynamics. 
3) To determine overwinter behaviour in relation to the water drawdowns. </t>
  </si>
  <si>
    <t xml:space="preserve">Bi-annual field trapping (fall and spring; total duration 9th September 1984 - 29 May 1987), radio telemetry, aerial photographs, trapper interviews, and ecological habitat analyses (plant biodiversity, abundance, distribution and density, and water depths) were triangulated to examine the effect of water level fluctuations on beavers in Voyageurs national park. </t>
  </si>
  <si>
    <t>1984-1987</t>
  </si>
  <si>
    <t>Water level fluctuations</t>
  </si>
  <si>
    <t>Water drawdown behind hydroelectric dams causes 1 metre yearly fluctuations to Rainy Lake and 3 metres yearly fluctuation to Kabetogama and Namakan Lakes. Inland ponds with no drawdown were used as a control.</t>
  </si>
  <si>
    <t>323 (71 beavers were trapped twice, leading to a total of 394 trapped beavers)</t>
  </si>
  <si>
    <t>2 years 10 months</t>
  </si>
  <si>
    <t xml:space="preserve">1) Movement of radio-implanted beavers in spring
2) Lodge abandonment
3) Cumulative rate of overwinter abandonment
4) Density of inactive lodges
5) Proportion of lodges abandoned during winter in association with water level retreat
6) Variables associated with differences in average adult weight of 278 fall trapped beavers
7) Average adult weight of trapped beavers 1984- 1986
8) Difference in average adult weight in 1986 between east Rainy and inland beavers
9) Adult weight changes
10) Average physical dimensions of trapped beavers 1984- 1986
11) Average weight of trapped kits 1984- 1986
12) Kit weight changes during winter
13) Difference in average weight between inland beaver kits and kits from all other locations
14) Average physical dimensions of trapped beaver kits 1984- 1986
</t>
  </si>
  <si>
    <t xml:space="preserve">1) Movement of radio-implanted beavers in spring, n/ N:
- Signal lost: 3/ 26
- Moved: 15/ 26
   - Moved due to drawdowns: 11/ 26
2) Lodge abandonment, n/ N:
- Kabetogama Lake:
   - 1984-1985: 9/12
   - 1985-1986: 13/15*
   - 1986-1987: 6/8
- Rainy Lakes:
   - 1984-1985: N/R
   - 1985-1986: 4/13
   - 1986-1987: 7/16
- Inland ponds:
   - 1984-1985: 1/5
   - 1985-1986: 2/5
   - 1986-1987: 0/5
* Includes lodges abandoned by one family and then re-occupied by another family. 
3) Cumulative rate of overwinter abandonment, % (N):
- Kabetogama: 80% (35)
- Rainy Lakes: 38% (29)
- Inland ponds: 20% (15)
4) Density of inactive lodges, lodges per mile:
- Kabetogama: 0.9/ mi
- Rainy: 0.5/ mi
5) Proportion of lodges abandoned during winter in association with water level retreat, % (N):
- Kabetogama: 88% (25)
- Rainy Lake: 0% (8)
- Inland Ponds: 23% (13) *
* All cases where abandonment did occur were associated with lowered water levels and heavy otter activity. 
6) Variables associated with differences in average adult weight of 278 fall trapped beavers, p value:
- Year: 0.0117
- Location: 0.0312
*Unclear whether researchers only analysed variance in terms of weight or other physical measurements as well. 
7) Average adult weight of trapped beavers 1984- 1986, mean kg (n, sd):
-1984:
   - Inland: 19.0 (25; 3.5)
   - Kabetogama: 15.8 (8; 2.1)
   - Namakan: 15.3 (10; 3.3)
   - West Rainy: N/R
   - East Rainy: N/R
-1985:
   - Inland: 18.1 (15; 3.7)
   - Kabetogama: 16.9 (22; 4.2)
   - Namakan: 19.7 (3; 3.6)
   - West Rainy 17.8 (9; 2.8)
   - East Rainy: 15.1 (9; 2.4)
-1986:
   - Inland ponds: 19.4 (12; 3.5)
   - Kabetogama: 18.7 (14; 3.6) 
   - Namakan: N/R 
   - West Rainy Lake: 19.7 (19; 4.3)
   - East Rainy Lake: 16.5 (19; 3.8)
8) Difference in average adult weight in 1986 between east Rainy and inland beavers, Tukey's Multiple Range Test p value (N): 0.0389 (64)
*The researchers only generated a significant difference after splicing the Rainy Lake beaver population into east and west. There was no a priori reason for doing this.
9) Adult weight changes, kg (n, average % increase, standard deviation):
- Kabetogama: -1.8 (8; -9; 12.0112)
- Rainy Lake: NR (1; NR; NR)
- Inland: -0.7 (10; -4; 11.8303)
*Differences between location not significant at the 0.05 level. 
10) Average physical dimensions of trapped beavers 1984- 1986, mm (n, sd):
-1984:
   - Total length:
      - Inland: 1088 (25; 68.0)
      - Kabetogama: 1023 (8; 87.5)
      - Namakan: 976 (10; 58.4)
      - West Rainy: N/R
      - East Rainy: N/R
   - Tail length:
      - Inland: 298 (24; 23.3)
      - Kabetogama: 282 (8; 21.0)
      - Namakan: (270 (10; 14.4)
      - West Rainy: N/R
      - East Rainy: N/R
   - Tail width:
      - Inland: 131 (24; 14.7)
      - Kabetogama: 116 (8; 5.6)
      - Namakan: 106 (10; 6.7)
      - West Rainy: N/R
      - East Rainy: N/R
-1985:
   - Total length:
      - Inland: 1080 (15; 93.4)
      - Kabetogama: 1030 (22; 97.2)
      - Namakan: 1105 (3; 125.6)
      - West Rainy: 1046 (7; 44.3)
      - East Rainy: 968 (8; 35.7)
   - Tail length:
      - Inland: 289 (15; 24.1)
      - Kabetogama: 270 (22; 27.9)
      - Namakan: 315 (3; 31.2)
      - West Rainy: 275 (8; 30.2)
      - East Rainy: 266 (8; 20.2)
   - Tail width:
      - Inland: 130 (15; 24.1)
      - Kabetogama: 120 (22; 18.3)
      - Namakan: 132 (3; 20.7)
      - West Rainy: 132 (8; 12.7)
      - East Rainy: 122 (8; 13.8)
-1986:
   - Total length:
      - Inland: 1077 (12; 74.4)
      - Kabetogama: 1072 (14; 57.1)
      - Namakan: N/R
      - West Rainy: 1072 (19; 75.1)
      - East Rainy: 1009 (19; 68.6)
   - Tail length:
      - Inland: 286 (12; 15.6)
      - Kabetogama: 286 (13; 16.1)
      - Namakan: N/R
      - West Rainy: 289 (19; 27.1)
      - East Rainy: 269 (19; 20.8)
   - Tail width:
      - Inland: 138 (12; 12.5)
      - Kabetogama: 129 (14; 15.2)
      - Namakan: N/R
      - West Rainy: 140 (18; 15.6)
      - East Rainy: 127 (19; 11.6)
11) Average weight of trapped kits 1984- 1986, mean kg (n, sd):
-1984:
   - Inland: 7.4 (16; 1.3)
   - Kabetogama: 6.4 (5; 0.7)
   - Namakan: 5.4 (6; 0.5)
   - West Rainy: N/R
   - East Rainy: N/R
-1985:
   - Inland: 7.6 (11; 0.9)
   - Kabetogama: 5.6 (13; 0.8)
   - Namakan: 6.2 (1; N/A)
   - West Rainy 7.7 (3; 0.9)
   - East Rainy: 5.3 (2; 0.5)
-1986:
   - Inland ponds: 6.7 (17; 1.2)
   - Kabetogama: 7.1 (13; 0.7)
   - Namakan: N/R
   - West Rainy Lake: 6.1 (33; 0.8) 
   - East Rainy Lake: 5.2 (11; 1.3)
12) Kit weight changes during winter, kg (n, average % increase, standard deviation):
- Kabetogama: 1 (5; 17; 0.03732)
- Rainy Lake: 2.1 (6; 35; 0.5431)
- Inland: 2.1 (6; 30; 1.7422)
*Differences between location not significant at the 0.05 level. 
13) Difference in average weight between inland beaver kits and kits from all other locations, p value (N): 0.0014 (127)
14) Average physical dimensions of trapped beaver kits 1984- 1986, mm (n, sd):
-1984:
   - Total length:
      - Inland: 774 (16; 78.0)
      - Kabetogama: 744 (5; 31.0)
      - Namakan: 740 (6; 50.0)
      - West Rainy: N/R
      - East Rainy: N/R
   - Tail length:
      - Inland: 214 (15; 10.8)
      - Kabetogama: 203 (5; 6.1)
      - Namakan: 211 (6; 5.9)
      - West Rainy: N/R
      - East Rainy: N/R
   - Tail width:
      - Inland: 89 (15; 9.9)
      - Kabetogama: 75 (5; 1.3)
      - Namakan: 70 (6; 3.9)
      - West Rainy: N/R
      - East Rainy: N/R
-1985:
   - Total length:
      - Inland: 804 (11; 33.7)
      - Kabetogama: 727 (13; 45.9)
      - Namakan: 765 (1; N/A)
      - West Rainy: 805 (3; 44.4)
      - East Rainy: 694 (8.5; 2)
   - Tail length:
      - Inland: 210 (11; 10.7)
      - Kabetogama: 195 (13; 9.8)
      - Namakan: 210 (1; N/A)
      - West Rainy: 222 (3; 17.6)
      - East Rainy: 207 (2; 9.2)
   - Tail width:
      - Inland: 88 (11; 11.3)
      - Kabetogama: 73 (13; 5.9)
      - Namakan: 71 (1; N/A)
      - West Rainy: 86 (3; 4.6)
      - East Rainy: 68 (2; 2.21)
-1986:
   - Total length:
      - Inland: 759 (17; 49.0)
      - Kabetogama: 794 (12; 37.0)
      - Namakan: N/R
      - West Rainy: 756 (33; 46.0)
      - East Rainy: 681 (11; 69.0)
   - Tail length:
      - Inland: 199 (17; 20.4)
      - Kabetogama: 209 (13; 12.1)
      - Namakan: N/R
      - West Rainy: 209 (33; 17.3)
      - East Rainy: 188 (11; 26.5)
   - Tail width:
      - Inland: 76 (17; 8.2)
      - Kabetogama: 133 (13; 177)
      - Namakan: N/R
      - West Rainy: 75 (33; 7.7)
      - East Rainy: 69 (11; 6.7)
</t>
  </si>
  <si>
    <t xml:space="preserve">1) Average distance moved by dispersing beaver.
2) Percentage of Kabetogama Lake relocations due to water drawdowns. 
3) Case studies of winter behaviour during drawdowns. 
4) Average zygomatic arch and hindfoot length for adult beavers 1984-1986.
5) Average zygomatic arch and hindfoot length for kits 1984-1986.
6) Mean mid-winter water depth around the lodges of all locations. 
 </t>
  </si>
  <si>
    <t xml:space="preserve">1) On Kabetogama Lake, where fluctuation is greatest, lodge abandonment in winter and relocation in spring was high.
2) Data suggest lodge abandonment, and subsequent lack of access to shelter and winter caches, adversely affect beaver condition.  
3) Data suggest greater colony instability and potential failure to reproduce due to water drawdown in Kabetogama Lake.
4) Beaver mortality due to water drawdowns does occur but it is presently not sufficient to prevent population increases. 
5) Water drawdown timing is the critical concern for managing water levels to reduce impacts on beavers. 
</t>
  </si>
  <si>
    <t xml:space="preserve">On Kabetogama Lake, where water level fluctuation is greatest, lodge abandonment in winter and relocation in spring was high (80%). On Rainy Lake and Inland ponds, where water levels fluctuations were lower or non-existent, lodge abandonment was much lower (38%; 20%). Lodge abandonment, and subsequent lack of access to shelter and winter caches, appears to adversely affect beaver condition, particularly in kits. On Kabetogama Lake, colony instability and failure to reproduce was highest. Beaver mortality due to water drawdowns does occur but it is presently not sufficient to prevent population increases. Water drawdown timing is the critical concern for managing water levels to reduce impacts on beavers. </t>
  </si>
  <si>
    <t>Lisle, S.</t>
  </si>
  <si>
    <t>Beaver management at the Penobscot nation, USA: using flow devices to protect property and create wetlands.</t>
  </si>
  <si>
    <t>Proceedings of the 2nd European Beaver Symposium</t>
  </si>
  <si>
    <t>147-156</t>
  </si>
  <si>
    <t xml:space="preserve">Beaver (Castor canadensis) management in North America is largely an exercise in protecting properties. The primary defence used by most wildlife agencies is population management: controlling overall populations and extirpating beavers from sensitive areas. However, this strategy can be ecologically harmful and, with properties unprotected in any physical way, is often only a temporary solution. At the Penobscot Indian Nation (Maine, USA), we have taken a different approach. Because of their great ecological value, we welcome beavers wherever habitat can support them. To make this possible, we protect all vunerable properties (mostly road culverts) with flow devices, which control damming behaviour. With 18 high-quality devices, we have eliminated beaver-related road maintenance costs on our 52,610 hectares (ha) for 5 years. Flow devices are an effective solution that, by allowing beavers to occupy more of the landscape, indirectly protect or produce wetlands. Using a Global Positioning System we found that the wetlands created by beavers near six flow devices totalled 45 ha. Flow device concepts, as well as two models that we have designed, are discussed. </t>
  </si>
  <si>
    <t>Expert opinion</t>
  </si>
  <si>
    <t>Description of the specifications and set up of flow devices</t>
  </si>
  <si>
    <t>Maine</t>
  </si>
  <si>
    <t>Penobscot River, Maine, USA</t>
  </si>
  <si>
    <t>1) Qualitative comments on flow devices</t>
  </si>
  <si>
    <t>1) The study provide a qualitative summary of one experts preferred method for using pond levellers and culvert exclusion fencing. 
2) The study includes a description of the preferred specification and procedure for setting up flow devices.
3) There are no underlying primary data to support the expert opinion.
4) The authors also state that 'With 18 high-quality devices, we have eliminated beaver-related road maintenance costs on our 52,610 hectares (ha) for 5 years', but this was not backed up with any data.</t>
  </si>
  <si>
    <t xml:space="preserve">Flow devices are an effective solution that, by allowing beavers to occupy more of the landscape, indirectly protect or produce wetlands. Using a Global Positioning System we found that the wetlands created by beavers near six flow devices totalled 45 ha. Flow device concepts, as well as two models that we have designed, are discussed. </t>
  </si>
  <si>
    <t>18 high-quality devices eliminated beaver-related road maintenance costs on our 52,610 hectares (ha) for 5 years.</t>
  </si>
  <si>
    <t>Technical note</t>
  </si>
  <si>
    <t xml:space="preserve">Nolte, D. Arner, D. H. Paulson, J. Jones, J. C. and Trent, A. </t>
  </si>
  <si>
    <t>How to keep beavers from plugging culverts.</t>
  </si>
  <si>
    <t>Technical Report 0571-2830-MTDC, Missoula Technology and Development Center, Missoula, Montana, USA.</t>
  </si>
  <si>
    <t>0577-2830-MTDC; How To Keep Beavers from Plugging Culverts toc (usda.gov)</t>
  </si>
  <si>
    <t>1) Pond levellers
2) Culvert exclusion fencing
3) Trapping
4) Culling
5) Scarer devices
6) Electric barriers
7) Repellents
8) Exclusion fencing</t>
  </si>
  <si>
    <t>1) The study provide a qualitative summary of a group of experts preferred methods for using pond levellers and culvert exclusion fencing.
2) The study includes a description of the preferred specification and procedure for setting up flow devices.
3) The study also includes a summary of objectives and specifications of the following interventions: trapping, shooting, scarer devices, electric barriers, repellents, and fences
3) There are no underlying primary data to support the expert opinion.</t>
  </si>
  <si>
    <t>As beaver populations continue to increase, beavers are expanding into new areas and the problems they cause are increasing. The best solution to the problem of beavers damming culverts is to redesign and replace the culverts that beavers have dammed. Oversized culverts help prevent beavers from building dams. The culvert's location is another factor. Replacing culverts is expensive and is not an option in most cases. When replacing culverts is not an option, managers can consider:
- Installing devices that keep beavers from damming culverts. These devices can be grates or rebar installed in the culvert entrance, small wire mesh fences placed in front of the culvert, or wire mesh culvert extensions. Sometimes beaver will leave the area when these devices are installed. In other cases, they will build dams against them. Periodic maintenance can keep the culvert free of material. These techniques, especially the culvert fence, have been used successfully in almost all regions.
- Installing devices that allow water to flow through the culvert. These devices may keep beavers from building dams or they may limit the size of the dams. Many designs exist, but the main idea is to keep water flowing slowly and quietly through the pipe so beavers don't hear the sounds of rushing water that arouse their instincts to build dams. Devices using perforated tubing, the Clemson Beaver Pond Leveller, T-culverts, culvert blocks, and simple log drains can be effective. Routine maintenance is required to keep the systems from being clogged by debris.
- Trapping or shooting. Trapping or shooting can be an effective, relatively low-cost method of reducing beaver problems. Beavers can be trapped and relocated if suitable relocation sites exist. Trapping is prohibited in some States. All programs must be conducted in accordance with applicable regulations. Trapping and shooting may provide no more than a short-term solution because other beavers probably will show up if the habitat is good. Usually, systematic annual trapping or shooting programs are required.
- Using devices that frighten beavers. These devices attempt to make an area appear threatening. While most methods do not work for more than a few days, an electric fence with dangling loops was effective in one instance.
- Using repellents. Repellents are not effective in reducing culvert problems, but can be used to protect riparian areas. Commercial repellents do not offer much protection to larger trees, but can protect willow or cottonwood seedlings from beavers. Grit added to paint and applied to the base of trees was more effective than standard repellents.
- Installing fences. Fences up to 500 feet long can be placed in an area to effectively exclude beavers. The coated mesh or chain link fence does not need to be more than 2 feet high. The fence must be tight against the ground or buried a few inches to keep beavers from digging or crawling underneath it. This method is fairly expensive, but could be used to protect small areas.
Site conditions, habitat, and beaver populations will play a large role in determining whether any particular method will be successful.</t>
  </si>
  <si>
    <t>Expert opinion says that devices which prevent beavers from damming culverts are almost always effective, although they do require maintenance and good installation design and technique. Trapping and shooting are effective and low-cost, but is a short-term solution only. Frightening devices and repellents are ineffective. Exclusion fencing is effective when constructed correctly. Site conditions, habitat, and beaver populations will play a large role in determining whether any particular method will be successful.</t>
  </si>
  <si>
    <t xml:space="preserve">Pietrek, A. G. Boor, G. K. H. and Morris, W. F. </t>
  </si>
  <si>
    <t>How effective are buffer zones in managing invasive beavers in Patagonia? A simulation study</t>
  </si>
  <si>
    <t>Biodiversity and Conservation</t>
  </si>
  <si>
    <t>26(11):2591-2605</t>
  </si>
  <si>
    <t>10.1007/s10531-017-1373-1</t>
  </si>
  <si>
    <t>In an age of invasions, it is critical to design and test management strategies to more efficiently control foreign species. Spatially explicit individual based models (SEIBMs) are a powerful tool to explore different management scenarios to control invaders, but we rarely have enough data to parameterize these models, particularly for relatively long-lived species. Here we take advantage of our previous work estimating demographic rates of invasive beavers in Patagonia, and develop an SEIBM to model the spread of beavers in Patagonia. We used our SEIBM both to estimate dispersal distances by fitting their observed rate of spread and to test how placing a buffer zone (a longitudinal strip of land perpendicular to the direction of spread within which a fraction of beavers are culled) beyond the invasion front would work as a control strategy. Specifically, we explored six different scenarios with two different culling rates and two buffer zone widths. We found that beavers in Patagonia must disperse long distances on average to account for the observed rate of spread, and thus our model predicts that a 100 km buffer zone will be needed to slow (but likely not halt) the spread of beavers. Interestingly, culling a higher proportion of beavers within a 100 km buffer zone (90 vs. 60%) did not improve buffer zone performance. Our study shows that wide buffer zones can slow (but likely not halt) continental spread of beavers in Patagonia and potentially pave the way for beaver eradication.</t>
  </si>
  <si>
    <t>To model the spread of beavers in Patagonia.</t>
  </si>
  <si>
    <t>Simulation study</t>
  </si>
  <si>
    <t>The study modeled the dispursal of beavers in Patagonia under four simulated management scenarios, representing all combinations of two buffer zone widths (50 and 100 km) and two realistic detection probabilities within the buffer zone (0.6 and 0.9). To simulate culling, once an occupied site was detected, all the individuals were removed two control scenarios (one for each width) with the same parametrization in which no culling was performed within the buffer zone.</t>
  </si>
  <si>
    <t>Simulation</t>
  </si>
  <si>
    <t>Multinational (Argentina and Chile)</t>
  </si>
  <si>
    <t>Patagonia</t>
  </si>
  <si>
    <t>Mainland Patagonia, northwest from Brunswick Peninsula, 300 km long by 50 km wide that included the northernmost point where a lone beaver was recorded in 2013.</t>
  </si>
  <si>
    <t>NR</t>
  </si>
  <si>
    <t>1) Buffer zone
2) Culling
3) Control</t>
  </si>
  <si>
    <t>Simulated management: 
1) Simulated four management scenarios, representing all combinations of two buffer zone widths (50 and 100 km) and two realistic detection probabilities within the buffer zone (0.6 and 0.9) (defined as the likelihood that a site occupied by one or more beavers is found by managers during culling efforts in a given year)
2) To simulate culling, once an occupied site was detected, all the individuals were removed.
3) Two control scenarios (one for each width) with the same parametrisation in which no culling was performed within the buffer zone</t>
  </si>
  <si>
    <t xml:space="preserve">1) Beaver dispersal within and beyond the buffer zone
2) Time for beavers to cross the buffer zone
3) Number of colonies at the end of the 10-year simulation
4) Number of beavers culled in simulated scenarios
</t>
  </si>
  <si>
    <t>Note: much of the data were reported in figures rather than in the text or tables, which made extraction of all data impossible without redrawing figures. A summary of the figures is provided in column AM. 
1) Mean number of colonies at the end of the 10-year simulation, n: 
- 90% removal of colonies: 7
- 60% removal of colonies: 49
- Control: ~1,000
2) Difference in number of beavers culled per year between 60% removal of colonies and 90% removal of colonies scenarios, n: 19 [more beavers culled in the 60% scenario]
3) Mean number of beavers that crossed the 100km buffer zone, n (SD): 
- 90% removal of colonies: 3.79 (2.1)
- 60% removal of colonies: 4.15 (2.15)
4) Median time for first beaver to arrive on other side of buffer zone, years: 
- 100km buffer: 4
- 50km buffer: 1
- 90% removal of colonies (100km buffer): 3
- 60% removal of colonies (100km buffer): 4
- No removal (100km buffer): 4
5) Mean time for first beaver to arrive on other side of buffer zone, years (SD):
- 90% removal of colonies (100km buffer): 3.7 (2.4)
- 60% removal of colonies (100km buffer): 4.1 (2.4)
- No removal (100km buffer): 4.1 (2.5)
6) Proportion of beavers that crossed the buffer zone in simulated scenarios, %: 
- Control: 100
- Both removal scenarios: 90–95
7) Comparison of distributions of buffer crossing times for control versus two removal scenarios, chi square (DF; p value): X2=36.46 (18; 0.006)*
8) Comparison of distributions of buffer crossing times between culling scenarios, chi square (DF; p value): X2=8.612 (9; 0.47)*
*Distributions are reported in figure 7. 
9) Mean dispersal distance after two years in the control simulation, km: 24
10) Proportion of individuals that found a mate after dispersal, % (dispersal events): 
- 90% removal of colonies: 21 (85,503)
- 60% removal of colonies: 18 (101,232)
11) Comparison of the proportion of individuals that found a mate after dispersal between two culling scenarios, chi square (DF; p value): X2=216 (1; 0.00)</t>
  </si>
  <si>
    <t>1) Number of colonies within the buffer zone after 10 years under the different management scenarios (figure 3)
2) a) Mean number of beavers that crossed the buffer zone in ten years for three different removal scenarios and two buffer zone widths. b) Mean number of beavers culled in the two removal scenarios (figure 4)
3) Frequency of dispersal types among treatments (figure 5)
4) Distribution of dispersal distances of successful crossings with a 100 km width buffer zone under different culling scenarios (figure 6)
5) Distribution of time of first arrival to the other side of the 100 km buffer zone under different culling scenarios (figure 7)</t>
  </si>
  <si>
    <t xml:space="preserve">In conclusion, the results suggest that a 100 km buffer zone is likely to contain the beaver spread in Patagonia. However, these results should be taken with caution. Seven North American beavers were the founders of the entire invasive beaver population in Finland and only ten pairs initiated Tierra del Fuego population. The simulations with high culling have shown as much as ten beavers can cross the 100 km buffer zone in ten years, but this was over a 10 years period. Even wider buffer zones (or multiple sequential zones) may be more effective at containing the spread of beavers, but the cost of actively surveilling and culling in one or more buffer zones that are, for example, 200 km wide may be economically unfeasible or unsustainable over time. We do not have detailed estimates for how much eradication would cost or how much it would cost to implement the most effective buffer zones, but knowing the level of effectiveness of butter zones will allow managers to better weigh the costs and benefits of the various management options (including eradication). More generally, our study shows buffer zones may be a good management strategy on their own, or as part of a multi-pronged approach to contain invasions although we caution relatively good data on dispersal is needed, particularly for highly vagile species. </t>
  </si>
  <si>
    <t xml:space="preserve">Results of this study are based on a simulation. Culling was effective at reducing the number beaver colonies within the 100km buffer zone. However, culling a higher proportion of beavers (90 vs. 60%) did not improve buffer zone performance; the mean time for first beaver to arrive on other side of buffer zone was similar for the three scenarios. </t>
  </si>
  <si>
    <t>Study details</t>
  </si>
  <si>
    <t>Intervention subcategory</t>
  </si>
  <si>
    <t>Summary of guidance</t>
  </si>
  <si>
    <t>Tree protection mechanisms</t>
  </si>
  <si>
    <t>Flow devices</t>
  </si>
  <si>
    <t>Dam, lodge, or burrow removal or modification</t>
  </si>
  <si>
    <t>Exclusion techniques</t>
  </si>
  <si>
    <t>Repellants (including noise, light, and scent deterrents, scarers, and electric fencing)</t>
  </si>
  <si>
    <t>Other (including stakeholder relations, buffer zones, bank modification, water level modification, culvert protection, translocation, and culling)</t>
  </si>
  <si>
    <t>1) Case 1: Pond levellers, tree guards, tree paint, education
2) Case 2: N/A
3) Case 3: N/A
4) Case 4: N/A
5) Case 5: N/A
6) Case 6: Pond levellers
7) Case 7: Beaver analogue dams
8) Case 8: Mixed, including removing sediment from unoccupied beavers dams, installing beaver dam analogues, repairing existing unoccupied dams, and reintroduction of beaver to the area
9) Case 9: Mixed, including beaver dam analogues
10) Case 10: N/A
11) Case 11: beaver dam analogues, temporary lodges, exclusion fencing, beaver reintroduction</t>
  </si>
  <si>
    <t>The report provides guidance on the following: 
1) Watershed planning for beaver restoration projects
2) Relocating beaver, including: 
- Techniques and equipment for trapping
- Transport and release of beavers 
- Monitoring of released beavers
3) Beaver dam analogues, including installing: 
- Starter dams 
- Post Lines with Wicker Weaves
- Reinforced existing dams
4) Urban beaver population management, including: 
- Education and outreach
- Evolution of current management (lethal vs non-lethal options)
- Adaptive management
- Vegetation chewing solutions (tree guards, textured paints, repellents, construction of paths in woodland)
- Flooding solutions (pond levellers, dam notching or reinforcement)
- Culvert solutions (protective fencing, pond levellers)
- Knowledge gaps in the urban setting: 
   - Digging
   - Riparian buffer zones
   - Large wood or beaver dams
   - Contaminants
5) Managing habitat for beaver, including
- Reducing herbivore competition
- Increasing beaver food sources
- Reducing beaver predation rates
6) Non-lethal options for mitigating unwanted effects of beavers, including:
- Tree guards
- Tree paints
- Electric fencing
- Exclusion fencing
- Pond levellers (inc. Clemson leveller)
- Culvert protective fencing</t>
  </si>
  <si>
    <t>Pouget, D. &amp; Gill, E.L.</t>
  </si>
  <si>
    <t>Advice and recommendations for beaver reintroduction, management and licensing in England</t>
  </si>
  <si>
    <t>Access to Evidence</t>
  </si>
  <si>
    <r>
      <rPr>
        <b/>
        <sz val="11"/>
        <color theme="1"/>
        <rFont val="Calibri"/>
        <family val="2"/>
        <scheme val="minor"/>
      </rPr>
      <t>Executive Summary</t>
    </r>
    <r>
      <rPr>
        <sz val="11"/>
        <color theme="1"/>
        <rFont val="Calibri"/>
        <family val="2"/>
        <scheme val="minor"/>
      </rPr>
      <t xml:space="preserve">
In August 2020, the UK government announced that beavers on the River Otter in Devon could remain and expand their range naturally. This milestone was reached after the successful conclusion of a five year trial reintroduction of wild-living beavers on the River Otter. A decision is now needed on the future of beavers more widely in England.
Based on a review of research and experience in the UK, Europe and North America, Natural England provides this advice to help inform the government’s decision on the future of wild-living beavers in England, and to meet the ambition set in the 25 Year Environment Plan to reintroduce this species.
</t>
    </r>
    <r>
      <rPr>
        <b/>
        <sz val="11"/>
        <color theme="1"/>
        <rFont val="Calibri"/>
        <family val="2"/>
        <scheme val="minor"/>
      </rPr>
      <t>Future releases</t>
    </r>
    <r>
      <rPr>
        <sz val="11"/>
        <color theme="1"/>
        <rFont val="Calibri"/>
        <family val="2"/>
        <scheme val="minor"/>
      </rPr>
      <t xml:space="preserve">
It is Natural England’s advice that future beaver releases in England should focus on maximising the benefits that beavers can bring and minimising risks or negative impacts to land use, infrastructure, other environmental features or livelihoods. Any further releases need to comply with Defra’s Code for Reintroductions and Other Conservation Translocations in England1, which is based on international guidelines2.
Three options (‘Approaches’) to future releases are considered:
1. No further releases of beavers into the wild, except to augment the River Otter population in order to increase genetic diversity.
2. Beavers reintroduced at a measured pace to locations where it is possible to maximise their environmental, social and economic benefits and minimise risk of conflict with local communities and business interests.
3. Beavers reintroduced at a faster pace potentially anywhere in England where the criteria of the Defra Code for Reintroductions and Other Conservation Translocations in England can be met.
Natural England recommends Approach 2. This will allow the positive changes resulting from the presence of beavers to be realised and allow habitats and species to adapt to the presence of beavers. A measured pace will give people time to get used to living alongside beavers and maximise the chances of success by providing the opportunity to address evidence gaps, together with building knowledge and capability to manage negative impacts.
</t>
    </r>
    <r>
      <rPr>
        <b/>
        <sz val="11"/>
        <color theme="1"/>
        <rFont val="Calibri"/>
        <family val="2"/>
        <scheme val="minor"/>
      </rPr>
      <t>Keeping beavers in fenced enclosures</t>
    </r>
    <r>
      <rPr>
        <sz val="11"/>
        <color theme="1"/>
        <rFont val="Calibri"/>
        <family val="2"/>
        <scheme val="minor"/>
      </rPr>
      <t xml:space="preserve">
Beavers are also kept in fenced enclosures across England, principally to assess their impact on flood alleviation and on restoration of natural habitats, and to increase biodiversity, for educational or research purposes and as part of rewilding projects. A clear policy is required for future proposals for releases of beaver into fenced enclosures. It is recommended that they are only permitted where a proposal has a clear objective and measurable benefit. This might include piloting a future wild-release proposal. The justification for future releases into enclosures will decrease as more beavers are released into the wild, especially taking into account the high proportion of enclosure projects that experience escapes.
Natural England recommends that criteria for licensing new enclosures and renewals should be tightened in order to limit the number of enclosures and discourage enclosures in locations where a release into the wild would be unacceptable.
</t>
    </r>
    <r>
      <rPr>
        <b/>
        <sz val="11"/>
        <color theme="1"/>
        <rFont val="Calibri"/>
        <family val="2"/>
        <scheme val="minor"/>
      </rPr>
      <t>Promoting coexistence and managing conflicts</t>
    </r>
    <r>
      <rPr>
        <sz val="11"/>
        <color theme="1"/>
        <rFont val="Calibri"/>
        <family val="2"/>
        <scheme val="minor"/>
      </rPr>
      <t xml:space="preserve">
A management framework for beaver reintroduction will need to be flexible and adaptive and include education and communication, maximising gains and minimising risks, ensuring welfare of the population and managing impacts.
Reintroduction projects should be delivered by partnerships. A Project Plan covering the first 5-10 years of the reintroduction should be developed in collaboration with key stakeholders. This will be required as supporting evidence for the release licence application and will need to identify sources of funding, roles and responsibilities, a monitoring programme and feasibility study. The Project Plan should aim to maximise potential benefits and minimise potential conflicts. A Steering Group should be established for each project, together with a local Beaver Project Officer.
A National Beaver Management Forum will be established to maintain standards, oversee and steer strategic, national and regional decisions on beaver management and ensure join-up between involved parties. The appointment of a National Beaver Officer is recommended to oversee the beaver projects, provide training and support for the local Beaver Project Officers, drive standards and ensure consistency.
A range of best practice management options, supported by education and engagement, need to be available to individuals, organisations and public bodies who may be affected by beaver activity. Solutions will follow an agreed decision-making process, ranging from telephone advice through to habitat management and, if justified, to translocation or lethal control. Depending on the beaver’s future legal status, an efficient, fit for purpose licensing system will also be required.
The new Environmental Land Management Scheme (ELMS) may provide an opportunity to integrate beavers into land management practice.
Funding for management during the establishment phase should be provided locally and identified in each Project Plan. After that, three levels of centrally funded support are proposed:
1. ‘Minimal’ – provision of a licensing framework and associated guidance (via the National Beaver Forum) only.
2. ‘Medium’ – provision of a licensing framework, national support via the National Beaver Forum and National Beaver Officer, plus partial central funding of management advice and practical delivery of management, including volunteers.
3. ‘Higher’ – full central funding for licensing, advice and some management activities (e.g. habitat mitigation, volunteers); partial central funding for all remaining management activities (e.g. education and engagement, translocation).
Where central funding is not provided, alternative sources of funding will need to be identified by the Project.
Advice and recommendations for beaver reintroduction, management and licensing in
England 5
Natural England recommends ‘Medium’ funding. This offers a balance between setting high standards and encouraging private initiatives. It addresses the full range of support although not all aspects would be fully funded.
All options will need to ensure the adequate funding and resourcing of authorities and organisations that are required to prepare for and undertake management related to the activities of beavers. Funding for the protection of important infrastructure and assets that could be impacted by beaver activity will also need to be addressed.
</t>
    </r>
    <r>
      <rPr>
        <b/>
        <sz val="11"/>
        <color theme="1"/>
        <rFont val="Calibri"/>
        <family val="2"/>
        <scheme val="minor"/>
      </rPr>
      <t>Status of unauthorised populations</t>
    </r>
    <r>
      <rPr>
        <sz val="11"/>
        <color theme="1"/>
        <rFont val="Calibri"/>
        <family val="2"/>
        <scheme val="minor"/>
      </rPr>
      <t xml:space="preserve">
In addition to the River Otter population, there are several unauthorised beaver populations in England that originated from escapes or illegal releases. The origin and disease status of these populations are unknown and populations are in most cases increasing, including on at least three river catchments. The future of these populations needs to be considered. It is neither practical nor necessarily desirable to remove these populations but, as they are currently unmanaged, it is anticipated that their activities are likely to come into conflict with landowners and river users in the future. This could undermine public support for future releases.
Natural England recommends an assessment is made of the existing populations and how best to manage them in order to maximise benefit and minimise conflict. Support based around the establishment of local management partnerships should be made available to landowners and river users to help facilitate the future management of these populations. A firm position is needed to discourage further unauthorised releases, with measures in place to ensure such beavers are removed as quickly as possible and appropriate enforcement action taken.
</t>
    </r>
    <r>
      <rPr>
        <b/>
        <sz val="11"/>
        <color theme="1"/>
        <rFont val="Calibri"/>
        <family val="2"/>
        <scheme val="minor"/>
      </rPr>
      <t>Legal status of beavers</t>
    </r>
    <r>
      <rPr>
        <sz val="11"/>
        <color theme="1"/>
        <rFont val="Calibri"/>
        <family val="2"/>
        <scheme val="minor"/>
      </rPr>
      <t xml:space="preserve">
Legal protection for beavers in England is currently limited and provides only minimal protection to beaver welfare. In Scotland, beavers have been fully protected since 2019.
Now that the beaver is accepted as a returned native species, it is important to determine the appropriate legal status to safeguard its welfare and future conservation status and, if the species is protected, to develop a licensing framework for management activities. This paper considers three options ranging from little to full protection. Other in-between options are possible and should be explored further.
Natural England recommends a protection that will allow beaver populations to thrive and expand in locations and habitats where their presence is most beneficial, and to ensure welfare of individuals when management is necessary. Under this regime it will be important to allow actions to manage problems caused by beavers in order to facilitate coexistence between people and beavers.</t>
    </r>
  </si>
  <si>
    <t>To provide sufficient information for government to make decisions on the next steps for beavers in England.</t>
  </si>
  <si>
    <t>This document provides guidance on beaver reintroduction in England</t>
  </si>
  <si>
    <t xml:space="preserve">The study provides guidance on the following: 
1) Three potential approaches to beaver reintroduction in England, with a summary of challenges, risks, and opportunities: 
- No further reintroductions of beavers into the wild
- Beavers reintroduced at a measured pace to maximise benefits and minimise risk
- Beavers reintroduced at a faster pace
2) Licence renewal and exit strategy of existing enclosures
3) Management framework and governance, including: 
- Existing management approaches
- Future management options for England
   - Education and engagement
   - Habitat mitigation
   - Translocation
   - Lethal control
   - Compensation for landowners
   - Bespoke Environmental Land Management System
- Provision of management advice
- Governance for beaver management projects
- Setting up a research and monitoring programme to inform beaver reintroduction 
- Delivery of management and monitoring
4) Management of unauthorised beaver populations 
5) Licensing and legislation
6) Beaver populations and the use of management techniques in Europe and North America, including: (Appendix B)
- Sources of advice &amp; help
- Dam destruction /modification
- Translocation
- Lethal control
- Other measures
- Legal matters. Licensing /authorisation /derogation requirements
- Compensation /agri-environment /land purchase
7) Management options for free-living beaver populations (Appendix C; Table c1)
- Individual tree protection - fencing
- Individual tree protection – textured paint (paint containing a grit that deters beavers from gnawing).
- Fencing – exclusion
- Fencing - electric
- Dam management – removal
- Dam management – manipulation, e.g. notching (removing a small part of the dam that allows water to flow through or over it, so maintaining a lower water level)
- Dam management – flow management devices
- Canal and burrow management - bank protection e.g. chain link/welded wire fabric/sheet metal piling.
- Canal and burrow management - e.g. infilling
- Culvert protection - guards /fences /extensions
- Habitat alteration - e.g. removing trees and shrubs close to water courses.
- Scare devices - visual, audio - e.g. strobe lights, sirens etc.
- Scare devices - dogs
- Chemical repellents
- Financial incentives /compensation
- Beaver removal - trapping and translocation
- Beaver removal - culling
- Fertility control (surgical neutering)
The study does not provide any primary data. </t>
  </si>
  <si>
    <t>Valachovic, D.</t>
  </si>
  <si>
    <t>Manual of beaver management within the Danube River Basin</t>
  </si>
  <si>
    <t xml:space="preserve">This document provides guidance on beaver management in the Danube River Basin </t>
  </si>
  <si>
    <t>Danube River Basin</t>
  </si>
  <si>
    <t>Mixed (monitoring, education, reintroduction/translocation, electric fences, beaver-proof fencing, fencing out keep horses and cattle from riverbank strips, individual tree guards, supplemental feeding, planting woody food, scarers, lowering/removing beaver dams, draining beaver dams, reinforcement of boards of weirs and game feeders, culvert fencing, infilling of burrows, removing material from creeks and deepening creeks, selection of tree species for newly planted forests, bank revetment, relocation of dams, dikes and pathways, trapping and dislodgment)</t>
  </si>
  <si>
    <t>The report provides guidance on the following: 
1) Monitoring of beavers, via: 
- Visual observation
- Video surveillance sets
- Direct observation
- Telemetry
- Cadaveric study
- Survey of organisation operating in beaver territory
- Observation of beaver signs
2) Reintroduction/translocation of beavers 
3) Education and public relations
4) Local mitigation measures: 
- Electric fences
- Beaver-proof fencing
- Fencing out keep horses and cattle from riverbank strips
- Individual tree guards
- Supplemental feeding
- Planting woody food
- Scarers
- Lowering/removing beaver dams
- Draining beaver dams
- Reinforcement of boards of weirs and game feeders
- Culvert fencing
- Infilling of burrows
- Removing material from creeks and deepening creeks
- Selection of tree species for newly planted forests
- Bank revetment
- Relocation of dams, dikes and pathways
- Trapping and dislodgment</t>
  </si>
  <si>
    <t xml:space="preserve">Blanker, P. Roovers, S. Cox, M. and Schippers, R. </t>
  </si>
  <si>
    <t>Beaver protocol Brabant water boards - version 2017</t>
  </si>
  <si>
    <t>The document provides a protocol for mitigating beaver conflict for water boards in North Brabant</t>
  </si>
  <si>
    <t>North Brabant</t>
  </si>
  <si>
    <t>Mixed (dam removal, installing flow devices, removal of gnawed trees, discourage beaver from using riparian burrow in dam or watercourse slope [flawed banks to be constructed, application of bulk rock/mesh, removal of plantings], sealing bank cavity or burrow, removal of beaver)</t>
  </si>
  <si>
    <t>The document provides a protocol for mitigating beaver conflict for water boards in North Brabant. The document provides guidance on the following: 
1) Dam removal
2) Installing flow devices
3) Removal of gnawed trees
4) Discourage beaver from using riparian burrow in dam or watercourse slope:
- Flawed banks to be constructed
- Application of bulk rock/mesh
- Removal of plantings (felling trees and thickets)
5) Sealing bank cavity or burrow 
6) Removal of beaver 
7) The publication provides a decision tree for mitigation of beaver conflicts</t>
  </si>
  <si>
    <t>The document provides a protocol for mitigating beaver conflict for water boards in Utrecht. The document provides guidance on the following: 
1) Tree removal
2) Dam removal
3) Flow devices
4) Capturing, relocating, or killing beavers
5) Removal of a burrow or den
6) Monitoring of beavers or beaver structures</t>
  </si>
  <si>
    <t xml:space="preserve">Vorel, A., Korbelova, J., Uhlikova, J., Dostal, T., Koudelka, P., Sima, J., </t>
  </si>
  <si>
    <t>Handbook for coexisting with beavers</t>
  </si>
  <si>
    <t>The aim of the handbook is to contribute to the coexistence of man and beaver in the cultural landscape of Central Europe</t>
  </si>
  <si>
    <t>The handbook reviews the management options available for prevent conflicts between beavers and humans; the handbook is not based on formal data collection</t>
  </si>
  <si>
    <t>Mix (tree fencing, exclusion fencing, electric fencing, tree paint, repellents, dam removal/reduction, backfilling of canals, fortification of dams or banks, protection of reservoirs)</t>
  </si>
  <si>
    <t xml:space="preserve">The report provides a qualitative summary of the operation and maintenance and expected efficiency of the following interventions: 
1) Fencing
   - Fencing of individual trees
   - Fencing of forest and agricultural covers
   - Electric fencing
2) Abrasive coating
3) Scent repellents
4) Drainage of beaver dams
5) Protection designed to avoid damage to people and property from falling trees
6) Floating buoys as a precaution against the occurrence of a dam
7) Backfilling of canals with coarse-grained material
8) Increasing the level of the plot
9) Removal/reduction of beaver dams
10) Protection of bridges and culverts
11) Protection against limiting the functionality of water management structures 
12) Fortification of dams or bank with stones
13) Mesh fencing in dam or bank
14) Sheet piles
15) Filling burrows and tunnels
16) Protection against interference of banks with canals and slides
17) Protection against undesirable increase of water levels of small water reservoirs
18) Protection against lowering water level in small reservoirs
19) Protection of dams and banks of small water reservoirs against burrowing of lodges
</t>
  </si>
  <si>
    <t xml:space="preserve">1) Appendix A7: Recommendations for successful installation of culverts in relation to railroad infrastructure. </t>
  </si>
  <si>
    <t xml:space="preserve">Sjöberg, G., Ulevicius, A., and Belova, O. </t>
  </si>
  <si>
    <t>Good practices for management of beavers in the Baltic Sea Region.</t>
  </si>
  <si>
    <t>This is a handbook on beavers and their management in the Baltic Sea Region</t>
  </si>
  <si>
    <t>Multinational (Sweden, Finland, Estonia, Latvia, Lithuania, Poland, and Russia)</t>
  </si>
  <si>
    <t>Baltic Sea Region</t>
  </si>
  <si>
    <t>1) Hunting/trapping
2) Dam/burrow removal
3) Relocation of beavers
4) Monitoring
5) Education
6) Flow devices
7) Tree fencing
8) Exclusion fencing</t>
  </si>
  <si>
    <t>1) The publication provides the following guidance: 
- Chapter 6 summarises the methods of hunting and trapping beavers in seven Baltic countries: Sweden, Finland, Estonia, Latvia, Lithuania, Poland, and Russia 
- Chapter 9 summarises methods for prevention of beaver damage to economic interest, using interventions such as trapping/hunting, flow devices, dam removal, tree fencing, beaver monitoring, exclusion fencing (including electrical fencing), building at higher elevation, proper design of bridges and embankments, protective meshing/netting/walls at dykes, use of buffer zones in seven Baltic countries
- Chapter 10 the management of beavers for water quality in seven Baltic countries
- Chapter 11 summaries a beaver tool for assessment and mitigation of beaver impacts
- Chapter 12 summarises good practices for management of beavers in the Baltic Sea Region, including a summary of the following methods: hunting/trapping, dam/burrow removal, relocation of beavers, monitoring, education, flow devices, tree fencing, and exclusion fencing
2) The study does not provide any primary data on the effectiveness of beaver management or mitigation options.</t>
  </si>
  <si>
    <t xml:space="preserve">Tippie, S. and O’Brien, M. </t>
  </si>
  <si>
    <t>Working with beaver for better habitat naturally.</t>
  </si>
  <si>
    <t>Other publications in wildlife management.</t>
  </si>
  <si>
    <t>Paper 63</t>
  </si>
  <si>
    <t>This publication provides guidance on the installation of management interventions</t>
  </si>
  <si>
    <t>1) Tree guards
2) Culvert exclusion fencing
3) Double filter system
4) Pond levellers
5) Trapping</t>
  </si>
  <si>
    <t>1) The publication provides guidance on installation of the following management interventions: 
- Tree guards
- Culver exclusion fencing
- Double filter system
- Pond levellers
- Trapping</t>
  </si>
  <si>
    <t>Critical Assessment for ecological and land management studies, adapted from Mupepele et al 2016</t>
  </si>
  <si>
    <t>Publication reference:</t>
  </si>
  <si>
    <t>Ahlers 2010</t>
  </si>
  <si>
    <t>Angst 2022</t>
  </si>
  <si>
    <t>Auster 2021</t>
  </si>
  <si>
    <t>Auster 2023</t>
  </si>
  <si>
    <t>Auster 2022</t>
  </si>
  <si>
    <t>Bager 2013</t>
  </si>
  <si>
    <t>Bailey 2018</t>
  </si>
  <si>
    <t>Bajomi 2011</t>
  </si>
  <si>
    <t>Beaver Protocol Utrecht (author unknown)</t>
  </si>
  <si>
    <t>Blanker 2021</t>
  </si>
  <si>
    <t>Bos 2022</t>
  </si>
  <si>
    <t>Boyles and Savitzky 2008</t>
  </si>
  <si>
    <t>Brazier et al 2020</t>
  </si>
  <si>
    <t>Breck 2001</t>
  </si>
  <si>
    <t>Breton 2014</t>
  </si>
  <si>
    <t>Bruinsma 2020</t>
  </si>
  <si>
    <t>Callahan 2003</t>
  </si>
  <si>
    <t>Callahan 2005</t>
  </si>
  <si>
    <t>Callahan 2019</t>
  </si>
  <si>
    <t>Campbell-Palmer 2021</t>
  </si>
  <si>
    <t>Campbell-Palmer and Pizzi 2022</t>
  </si>
  <si>
    <t>Charnley 2020</t>
  </si>
  <si>
    <t>DuBow 2000 study 1</t>
  </si>
  <si>
    <t>DuBow 2000 study 2</t>
  </si>
  <si>
    <t>DuBow 2000 study 3</t>
  </si>
  <si>
    <t>Engelhart 1995</t>
  </si>
  <si>
    <t>Feldman 2020</t>
  </si>
  <si>
    <t>González-Calderón 2022</t>
  </si>
  <si>
    <t>Graham 2022</t>
  </si>
  <si>
    <t>Harper 2005</t>
  </si>
  <si>
    <t>Hood 2015</t>
  </si>
  <si>
    <t>Hood 2018</t>
  </si>
  <si>
    <t>Januszewicz 2018</t>
  </si>
  <si>
    <t>Jensen 2001</t>
  </si>
  <si>
    <t>Jusim 2020</t>
  </si>
  <si>
    <t>Kamczyc 2016</t>
  </si>
  <si>
    <t>Kaphegyi 2021</t>
  </si>
  <si>
    <t>Lamsodis 2011</t>
  </si>
  <si>
    <t>Lisle, S. 2001</t>
  </si>
  <si>
    <t>Loeb 2014</t>
  </si>
  <si>
    <t>Mandavkar 2017</t>
  </si>
  <si>
    <t>McKinstry 2002</t>
  </si>
  <si>
    <t>Mikulka 2022</t>
  </si>
  <si>
    <t>Mortensen and Rosell 2020</t>
  </si>
  <si>
    <t>Morzillo 2015</t>
  </si>
  <si>
    <t>Müller-Schwarze 1994</t>
  </si>
  <si>
    <t>NatureScot 2020</t>
  </si>
  <si>
    <t>NatureScot 2022</t>
  </si>
  <si>
    <t>Nolte 2000</t>
  </si>
  <si>
    <t>Nolte 2003</t>
  </si>
  <si>
    <t>Nolte 2005</t>
  </si>
  <si>
    <t>Oel 2019</t>
  </si>
  <si>
    <t>Pașca 2011</t>
  </si>
  <si>
    <t>Pietrek 2017</t>
  </si>
  <si>
    <t>Pollock 2018 (case studies)</t>
  </si>
  <si>
    <t>Pouget 2021</t>
  </si>
  <si>
    <t>Ribic 2017</t>
  </si>
  <si>
    <t>Roblee 1984</t>
  </si>
  <si>
    <t>Roblee 1987</t>
  </si>
  <si>
    <t>Rosell 2000</t>
  </si>
  <si>
    <t>Runde 2008</t>
  </si>
  <si>
    <t>Sheffels 2014</t>
  </si>
  <si>
    <t>Shwiff 2011</t>
  </si>
  <si>
    <t>Simon 2006</t>
  </si>
  <si>
    <t>Sjöberg 2020</t>
  </si>
  <si>
    <t>Smith 2016</t>
  </si>
  <si>
    <t>Smith and Peterson 1988</t>
  </si>
  <si>
    <t>Tippie 2010</t>
  </si>
  <si>
    <t>Valachovic</t>
  </si>
  <si>
    <t>Vorel 2016</t>
  </si>
  <si>
    <t>Welsh 1989</t>
  </si>
  <si>
    <t>Westbrook and England 2022</t>
  </si>
  <si>
    <t>Willging 1989</t>
  </si>
  <si>
    <t>Windels and Belant 2016</t>
  </si>
  <si>
    <t>Wood 1992</t>
  </si>
  <si>
    <t>Zhang 2023</t>
  </si>
  <si>
    <r>
      <rPr>
        <i/>
        <sz val="11"/>
        <color theme="1"/>
        <rFont val="Calibri"/>
        <family val="2"/>
        <scheme val="minor"/>
      </rPr>
      <t>(select one section of Q's 17-30 coloured green below)</t>
    </r>
    <r>
      <rPr>
        <sz val="11"/>
        <color theme="1"/>
        <rFont val="Calibri"/>
        <family val="2"/>
        <scheme val="minor"/>
      </rPr>
      <t xml:space="preserve">   </t>
    </r>
    <r>
      <rPr>
        <b/>
        <sz val="11"/>
        <color theme="1"/>
        <rFont val="Calibri"/>
        <family val="2"/>
        <scheme val="minor"/>
      </rPr>
      <t>Study Design:</t>
    </r>
  </si>
  <si>
    <t>Observational Studies</t>
  </si>
  <si>
    <t>Studies without underlying data</t>
  </si>
  <si>
    <t>Studies with a reference/control</t>
  </si>
  <si>
    <t>Conventional Review</t>
  </si>
  <si>
    <t xml:space="preserve">Experimental studies </t>
  </si>
  <si>
    <r>
      <rPr>
        <i/>
        <sz val="11"/>
        <color theme="1"/>
        <rFont val="Calibri"/>
        <family val="2"/>
        <scheme val="minor"/>
      </rPr>
      <t>(select correct section of Q's 31-43 highlighted in red below)</t>
    </r>
    <r>
      <rPr>
        <sz val="11"/>
        <color theme="1"/>
        <rFont val="Calibri"/>
        <family val="2"/>
        <scheme val="minor"/>
      </rPr>
      <t xml:space="preserve">       </t>
    </r>
    <r>
      <rPr>
        <b/>
        <sz val="11"/>
        <color theme="1"/>
        <rFont val="Calibri"/>
        <family val="2"/>
        <scheme val="minor"/>
      </rPr>
      <t>Focus:</t>
    </r>
  </si>
  <si>
    <t>Management</t>
  </si>
  <si>
    <t>Quantification</t>
  </si>
  <si>
    <t>Valuation</t>
  </si>
  <si>
    <t>Initial Level of evidence:</t>
  </si>
  <si>
    <t>3C</t>
  </si>
  <si>
    <t>Research aim - Internal Validity</t>
  </si>
  <si>
    <t>Does the study address a clearly focused question?</t>
  </si>
  <si>
    <t>Yes</t>
  </si>
  <si>
    <t>No</t>
  </si>
  <si>
    <t xml:space="preserve">Does the question match the answer? </t>
  </si>
  <si>
    <t>Blank</t>
  </si>
  <si>
    <t>Data collection - Internal Validity</t>
  </si>
  <si>
    <t>Was the population/area of interest defined in space, time and size?</t>
  </si>
  <si>
    <t>Selection bias: Was the sample area representative for the population defined?</t>
  </si>
  <si>
    <t>Was the sample size appropriate?</t>
  </si>
  <si>
    <t>Was probability/random sampling used for constructing the sample?</t>
  </si>
  <si>
    <t>If secondary data were used, did an evaluation of the original data take place?</t>
  </si>
  <si>
    <t>If data collection took place in form of a questionnaire, was it pre_x0002_tested/piloted?</t>
  </si>
  <si>
    <t>Were the data collection methods described in sufficient detail to permit replication?</t>
  </si>
  <si>
    <t>Analysis - Internal Validity</t>
  </si>
  <si>
    <t>Were the statistical/analytical methods described in sufficient detail to permit replication?</t>
  </si>
  <si>
    <t xml:space="preserve">Is the choice of statistical/analytical methods appropriate and/or justified? </t>
  </si>
  <si>
    <t>Was uncertainty assessed and reported?</t>
  </si>
  <si>
    <t>Results and Conclusions - Internal Validity</t>
  </si>
  <si>
    <t>Do the data support the outcome?</t>
  </si>
  <si>
    <t>QUESTION REMOVED</t>
  </si>
  <si>
    <t xml:space="preserve">Are all variables and statistical measures reported? </t>
  </si>
  <si>
    <t>Attrition bias: Are non-response/drop-outs given and is their impact discussed?</t>
  </si>
  <si>
    <t>Answer if Study Design = Review (Systematic or Conventional)</t>
  </si>
  <si>
    <t xml:space="preserve">Is there a low probability of publication bias? </t>
  </si>
  <si>
    <t>Is the review based on several strong-evidence individual studies?</t>
  </si>
  <si>
    <t xml:space="preserve">Do the studies included respond to the same question? </t>
  </si>
  <si>
    <t xml:space="preserve">Are results between individual studies consistent and homogeneous? </t>
  </si>
  <si>
    <t>Was the literature searched in a systematic and comprehensive way?</t>
  </si>
  <si>
    <t xml:space="preserve">Was a meta-analysis included? </t>
  </si>
  <si>
    <t xml:space="preserve">Were appropriate a priori study inclusion/exclusion criteria defined? </t>
  </si>
  <si>
    <t>Did at least two people select studies and extract data?</t>
  </si>
  <si>
    <t>Answer if Study Design = Study with a reference/control</t>
  </si>
  <si>
    <t>Allocation bias: Was the assignment of case-control groups randomized?</t>
  </si>
  <si>
    <t xml:space="preserve">Were groups designed equally, aside from the investigated point </t>
  </si>
  <si>
    <t xml:space="preserve">Performance bias: Was the sampling blinded? </t>
  </si>
  <si>
    <t>Were there sufficient replicates of treatment and reference groups?</t>
  </si>
  <si>
    <t>Detection bias: Were outcomes equally measured and determined between groups?</t>
  </si>
  <si>
    <t>Answer if Study Design = Observational studies</t>
  </si>
  <si>
    <t>Were confounding factors identified and strategies to deal with them stated?</t>
  </si>
  <si>
    <t>Answer if Focus = Quantification</t>
  </si>
  <si>
    <t>Is the unit of the quantification measurement appropriate?</t>
  </si>
  <si>
    <t>Was temporal change (e.g. annual or long-term) of quantities measured (e.g. species abundance or an ecosystem service) discussed?</t>
  </si>
  <si>
    <t>Answer if Focus = Valuation</t>
  </si>
  <si>
    <t xml:space="preserve">If discounting of future costs and outcomes is necessary, was it performed correctly? </t>
  </si>
  <si>
    <t>If aggregate economic values for a population were estimated, was this estimation consistent with the sampling and the definition of the population?</t>
  </si>
  <si>
    <t>Answer if Focus = Management</t>
  </si>
  <si>
    <t>Was the aim of the management intervention clearly defined?</t>
  </si>
  <si>
    <t>Were side effects and trade offs on other non-target species, ecosystem services or stakeholders considered?</t>
  </si>
  <si>
    <t>Were both long-term and short-term effects discussed?</t>
  </si>
  <si>
    <t>Did monitoring take place for an appropriate time period?</t>
  </si>
  <si>
    <t>Appropriate outcome measures: Are all relevant outcomes measured in a reliable way?</t>
  </si>
  <si>
    <t>Answer if Focus = Governance</t>
  </si>
  <si>
    <t>Were long-term effects assessed?</t>
  </si>
  <si>
    <r>
      <t xml:space="preserve">Was the </t>
    </r>
    <r>
      <rPr>
        <sz val="11"/>
        <rFont val="Calibri"/>
        <family val="2"/>
        <scheme val="minor"/>
      </rPr>
      <t xml:space="preserve">policy instrument </t>
    </r>
    <r>
      <rPr>
        <sz val="11"/>
        <color theme="1"/>
        <rFont val="Calibri"/>
        <family val="2"/>
        <scheme val="minor"/>
      </rPr>
      <t>that was used described?</t>
    </r>
  </si>
  <si>
    <t>Was the influence of the applied policy instrument (incentive/law) on the society discussed?</t>
  </si>
  <si>
    <t>Quality Points:</t>
  </si>
  <si>
    <t>Possible Points:</t>
  </si>
  <si>
    <t>Percentage:</t>
  </si>
  <si>
    <t>Downgrading:</t>
  </si>
  <si>
    <t>Final Level of Evidence:</t>
  </si>
  <si>
    <t>How to apply the downgrading scores</t>
  </si>
  <si>
    <r>
      <rPr>
        <b/>
        <sz val="11"/>
        <color rgb="FF000000"/>
        <rFont val="Calibri"/>
        <family val="2"/>
        <scheme val="minor"/>
      </rPr>
      <t>0</t>
    </r>
    <r>
      <rPr>
        <sz val="11"/>
        <color rgb="FF000000"/>
        <rFont val="Calibri"/>
        <family val="2"/>
        <scheme val="minor"/>
      </rPr>
      <t xml:space="preserve">    = No movement</t>
    </r>
  </si>
  <si>
    <r>
      <rPr>
        <b/>
        <sz val="11"/>
        <color theme="1"/>
        <rFont val="Calibri"/>
        <family val="2"/>
        <scheme val="minor"/>
      </rPr>
      <t>0.5</t>
    </r>
    <r>
      <rPr>
        <sz val="11"/>
        <color theme="1"/>
        <rFont val="Calibri"/>
        <family val="2"/>
        <scheme val="minor"/>
      </rPr>
      <t xml:space="preserve"> = 1 sub-level (e.g. 1A to 2A, or 2A to 2B)</t>
    </r>
  </si>
  <si>
    <r>
      <rPr>
        <b/>
        <sz val="11"/>
        <color theme="1"/>
        <rFont val="Calibri"/>
        <family val="2"/>
        <scheme val="minor"/>
      </rPr>
      <t xml:space="preserve">1 </t>
    </r>
    <r>
      <rPr>
        <sz val="11"/>
        <color theme="1"/>
        <rFont val="Calibri"/>
        <family val="2"/>
        <scheme val="minor"/>
      </rPr>
      <t xml:space="preserve">   = 1 level (e.g. 1A to 2A, or 2B to 3B)</t>
    </r>
  </si>
  <si>
    <r>
      <rPr>
        <b/>
        <sz val="11"/>
        <color theme="1"/>
        <rFont val="Calibri"/>
        <family val="2"/>
        <scheme val="minor"/>
      </rPr>
      <t>1.5</t>
    </r>
    <r>
      <rPr>
        <sz val="11"/>
        <color theme="1"/>
        <rFont val="Calibri"/>
        <family val="2"/>
        <scheme val="minor"/>
      </rPr>
      <t xml:space="preserve"> = 1 level and 1 sub-level (e.g. 2B to 3C)</t>
    </r>
  </si>
  <si>
    <r>
      <rPr>
        <b/>
        <sz val="11"/>
        <color theme="1"/>
        <rFont val="Calibri"/>
        <family val="2"/>
        <scheme val="minor"/>
      </rPr>
      <t>2</t>
    </r>
    <r>
      <rPr>
        <sz val="11"/>
        <color theme="1"/>
        <rFont val="Calibri"/>
        <family val="2"/>
        <scheme val="minor"/>
      </rPr>
      <t xml:space="preserve">   = 2 levels (e.g. 1A to 3A, or 2B to 4)</t>
    </r>
  </si>
  <si>
    <r>
      <rPr>
        <b/>
        <sz val="11"/>
        <color theme="1"/>
        <rFont val="Calibri"/>
        <family val="2"/>
        <scheme val="minor"/>
      </rPr>
      <t>2.5</t>
    </r>
    <r>
      <rPr>
        <sz val="11"/>
        <color theme="1"/>
        <rFont val="Calibri"/>
        <family val="2"/>
        <scheme val="minor"/>
      </rPr>
      <t xml:space="preserve"> = 2 levels and 1 sub-level (e.g. 1A to 3B, or 2A to 4)</t>
    </r>
  </si>
  <si>
    <r>
      <rPr>
        <b/>
        <sz val="11"/>
        <color theme="1"/>
        <rFont val="Calibri"/>
        <family val="2"/>
        <scheme val="minor"/>
      </rPr>
      <t>3</t>
    </r>
    <r>
      <rPr>
        <sz val="11"/>
        <color theme="1"/>
        <rFont val="Calibri"/>
        <family val="2"/>
        <scheme val="minor"/>
      </rPr>
      <t xml:space="preserve">   = 3 levels (the outcome is 4)</t>
    </r>
  </si>
  <si>
    <t>Abbreviation</t>
  </si>
  <si>
    <t>Definition</t>
  </si>
  <si>
    <t>AIC</t>
  </si>
  <si>
    <t>Akaike information criterion</t>
  </si>
  <si>
    <t>CI</t>
  </si>
  <si>
    <t>Confidence interval</t>
  </si>
  <si>
    <t>df</t>
  </si>
  <si>
    <t>Degrees of freedom</t>
  </si>
  <si>
    <t>IQR</t>
  </si>
  <si>
    <t>Interquartile range</t>
  </si>
  <si>
    <t>LCI</t>
  </si>
  <si>
    <t>Lower confidence interval</t>
  </si>
  <si>
    <t>Not applicable</t>
  </si>
  <si>
    <t>Not reported</t>
  </si>
  <si>
    <t>NS</t>
  </si>
  <si>
    <t xml:space="preserve">Not significant </t>
  </si>
  <si>
    <t>RR</t>
  </si>
  <si>
    <t>Relative risk</t>
  </si>
  <si>
    <t>SD</t>
  </si>
  <si>
    <t>Standard deviation</t>
  </si>
  <si>
    <t>SE</t>
  </si>
  <si>
    <t>Standard error</t>
  </si>
  <si>
    <t>UCI</t>
  </si>
  <si>
    <t>Upper confidence interval</t>
  </si>
  <si>
    <t>USD</t>
  </si>
  <si>
    <t>United States Dollar</t>
  </si>
  <si>
    <t>ω</t>
  </si>
  <si>
    <t>Weight</t>
  </si>
  <si>
    <t xml:space="preserve">Outcome </t>
  </si>
  <si>
    <t>Type of article</t>
  </si>
  <si>
    <t>Ex/ Obs</t>
  </si>
  <si>
    <t>Intervention</t>
  </si>
  <si>
    <t>Book</t>
  </si>
  <si>
    <t>Flow devices/ pond levellers</t>
  </si>
  <si>
    <t>x</t>
  </si>
  <si>
    <t>Fencing</t>
  </si>
  <si>
    <t>Tree protection</t>
  </si>
  <si>
    <t>Policy brief</t>
  </si>
  <si>
    <t xml:space="preserve">Dam alteration or removal </t>
  </si>
  <si>
    <t>Grilles</t>
  </si>
  <si>
    <t>Bank wall protection</t>
  </si>
  <si>
    <t>Burrow or lodge infilling, alteration or removal</t>
  </si>
  <si>
    <t>The protection of water assets</t>
  </si>
  <si>
    <t>Monitoring of beaver impacts</t>
  </si>
  <si>
    <t>Education/ social tools for coexistence</t>
  </si>
  <si>
    <t>Countryside stewardship</t>
  </si>
  <si>
    <t xml:space="preserve">Water level management </t>
  </si>
  <si>
    <t>Translocation</t>
  </si>
  <si>
    <t>Culling</t>
  </si>
  <si>
    <t xml:space="preserve">Alternative territory creation </t>
  </si>
  <si>
    <t>Alternative habitat creation</t>
  </si>
  <si>
    <t>Territory/ habitat protection</t>
  </si>
  <si>
    <t>Artifical burrow creation</t>
  </si>
  <si>
    <t>Study Design</t>
  </si>
  <si>
    <t>Focus</t>
  </si>
  <si>
    <t xml:space="preserve">Responses - Muppepele </t>
  </si>
  <si>
    <t>Level of evidence (LoE)</t>
  </si>
  <si>
    <t>Systematic Review</t>
  </si>
  <si>
    <t>1. Very Strong</t>
  </si>
  <si>
    <t>1A</t>
  </si>
  <si>
    <t>2. Strong</t>
  </si>
  <si>
    <r>
      <t>Studies with a reference</t>
    </r>
    <r>
      <rPr>
        <sz val="11"/>
        <color rgb="FFFF0000"/>
        <rFont val="Calibri"/>
        <family val="2"/>
        <scheme val="minor"/>
      </rPr>
      <t>-</t>
    </r>
    <r>
      <rPr>
        <sz val="11"/>
        <color theme="1"/>
        <rFont val="Calibri"/>
        <family val="2"/>
        <scheme val="minor"/>
      </rPr>
      <t>control</t>
    </r>
  </si>
  <si>
    <t>Multiple lines of moderate evidence</t>
  </si>
  <si>
    <t>Governance</t>
  </si>
  <si>
    <t>3. Moderate</t>
  </si>
  <si>
    <r>
      <t xml:space="preserve">Observational (inferential) studies </t>
    </r>
    <r>
      <rPr>
        <i/>
        <sz val="11"/>
        <color theme="1"/>
        <rFont val="Calibri"/>
        <family val="2"/>
        <scheme val="minor"/>
      </rPr>
      <t>with</t>
    </r>
    <r>
      <rPr>
        <sz val="11"/>
        <color theme="1"/>
        <rFont val="Calibri"/>
        <family val="2"/>
        <scheme val="minor"/>
      </rPr>
      <t xml:space="preserve"> statistical testing</t>
    </r>
  </si>
  <si>
    <r>
      <t xml:space="preserve">Observational (descriptive) studies </t>
    </r>
    <r>
      <rPr>
        <i/>
        <sz val="11"/>
        <color theme="1"/>
        <rFont val="Calibri"/>
        <family val="2"/>
        <scheme val="minor"/>
      </rPr>
      <t>without</t>
    </r>
    <r>
      <rPr>
        <sz val="11"/>
        <color theme="1"/>
        <rFont val="Calibri"/>
        <family val="2"/>
        <scheme val="minor"/>
      </rPr>
      <t xml:space="preserve"> statistical testing</t>
    </r>
  </si>
  <si>
    <t>Responses - AACODS</t>
  </si>
  <si>
    <t>3D</t>
  </si>
  <si>
    <t>Multiple lines of weak evidence</t>
  </si>
  <si>
    <t>4. Weak</t>
  </si>
  <si>
    <t>Studies without underlying data/individual expert opinion/mechanism-based reasoning</t>
  </si>
  <si>
    <t xml:space="preserve">No </t>
  </si>
  <si>
    <t>Downgrading</t>
  </si>
  <si>
    <t xml:space="preserve">Partial </t>
  </si>
  <si>
    <t>Changed "/" to "-2 in 2A, as it means two linked terms; whereas in 4A "/" means "or"</t>
  </si>
  <si>
    <t>% of quality points</t>
  </si>
  <si>
    <t>Downgrading of the LoE</t>
  </si>
  <si>
    <t>&gt;87</t>
  </si>
  <si>
    <t>None</t>
  </si>
  <si>
    <t>75-87</t>
  </si>
  <si>
    <t>1 sub-level</t>
  </si>
  <si>
    <t>e.g. 1A to 2A, or 2A to 2B</t>
  </si>
  <si>
    <t>62-74</t>
  </si>
  <si>
    <t>1 level</t>
  </si>
  <si>
    <t>e.g. 1A to 2A, or 2B to 3B</t>
  </si>
  <si>
    <t>50-61</t>
  </si>
  <si>
    <r>
      <rPr>
        <sz val="11"/>
        <color rgb="FF000000"/>
        <rFont val="Calibri"/>
        <family val="2"/>
        <scheme val="minor"/>
      </rPr>
      <t xml:space="preserve">1 level </t>
    </r>
    <r>
      <rPr>
        <i/>
        <sz val="11"/>
        <color rgb="FF000000"/>
        <rFont val="Calibri"/>
        <family val="2"/>
        <scheme val="minor"/>
      </rPr>
      <t>and</t>
    </r>
    <r>
      <rPr>
        <sz val="11"/>
        <color rgb="FF000000"/>
        <rFont val="Calibri"/>
        <family val="2"/>
        <scheme val="minor"/>
      </rPr>
      <t xml:space="preserve"> 1 sub-level</t>
    </r>
  </si>
  <si>
    <t>e.g. 2B to 3C</t>
  </si>
  <si>
    <t>37-49</t>
  </si>
  <si>
    <t>2 levels</t>
  </si>
  <si>
    <t>e.g. 1A to 3A, or 2B to 4</t>
  </si>
  <si>
    <t>25-36</t>
  </si>
  <si>
    <r>
      <rPr>
        <sz val="11"/>
        <color rgb="FF000000"/>
        <rFont val="Calibri"/>
        <family val="2"/>
        <scheme val="minor"/>
      </rPr>
      <t xml:space="preserve">2 levels </t>
    </r>
    <r>
      <rPr>
        <i/>
        <sz val="11"/>
        <color rgb="FF000000"/>
        <rFont val="Calibri"/>
        <family val="2"/>
        <scheme val="minor"/>
      </rPr>
      <t>and</t>
    </r>
    <r>
      <rPr>
        <sz val="11"/>
        <color rgb="FF000000"/>
        <rFont val="Calibri"/>
        <family val="2"/>
        <scheme val="minor"/>
      </rPr>
      <t xml:space="preserve"> 1 sub-level</t>
    </r>
  </si>
  <si>
    <t>e.g. 1A to 3B, or 2A to 4</t>
  </si>
  <si>
    <t>&lt;24</t>
  </si>
  <si>
    <t>3 levels</t>
  </si>
  <si>
    <t>the outcome is 4 (weak)</t>
  </si>
  <si>
    <t>www.gov.uk/natural-england</t>
  </si>
  <si>
    <t>https://publications.naturalengland.org.uk/</t>
  </si>
  <si>
    <t>NEER153 Edition 1 Beaver Evidence Review - Full Report</t>
  </si>
  <si>
    <t>Supplementary data</t>
  </si>
  <si>
    <t>Natural England Evidence Report NEER153</t>
  </si>
  <si>
    <r>
      <rPr>
        <b/>
        <sz val="12"/>
        <color theme="1"/>
        <rFont val="Arial"/>
        <family val="2"/>
      </rPr>
      <t>About Natural England</t>
    </r>
    <r>
      <rPr>
        <sz val="12"/>
        <color theme="1"/>
        <rFont val="Arial"/>
        <family val="2"/>
      </rPr>
      <t xml:space="preserve">
Natural England is here to secure a healthy natural environment for people to enjoy, where wildlife is protected and England’s traditional landscapes are safeguarded for future generations.
</t>
    </r>
    <r>
      <rPr>
        <b/>
        <sz val="12"/>
        <color theme="1"/>
        <rFont val="Arial"/>
        <family val="2"/>
      </rPr>
      <t>Further Information</t>
    </r>
    <r>
      <rPr>
        <sz val="12"/>
        <color theme="1"/>
        <rFont val="Arial"/>
        <family val="2"/>
      </rPr>
      <t xml:space="preserve">
This report can be downloaded from the Natural England Access to Evidence Catalogue. For information on Natural England publications or if you require an alternative format, please contact the Natural England Enquiry Service on 0300 060 3900 or email enquiries@naturalengland.org.uk.
</t>
    </r>
    <r>
      <rPr>
        <b/>
        <sz val="12"/>
        <color theme="1"/>
        <rFont val="Arial"/>
        <family val="2"/>
      </rPr>
      <t>Copyright</t>
    </r>
    <r>
      <rPr>
        <sz val="12"/>
        <color theme="1"/>
        <rFont val="Arial"/>
        <family val="2"/>
      </rPr>
      <t xml:space="preserve">
This publication is published by Natural England under the Open Government Licence v3.0 for public sector information. You are encouraged to use, and reuse, information subject to certain conditions.
Natural England images and photographs are only available for non-commercial purposes. If any other photographs, images, or information such as maps, or data cannot be used commercially this will be made clear within the report.
For information regarding the use of maps or data see our guidance on how to access Natural England’s maps and data. 
© Natural England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</si>
</sst>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rgb="FF040C28"/>
      <name val="Calibri"/>
      <family val="2"/>
      <scheme val="minor"/>
    </font>
    <font>
      <sz val="11"/>
      <name val="Calibri"/>
      <family val="2"/>
      <scheme val="minor"/>
    </font>
    <font>
      <sz val="8"/>
      <name val="Calibri"/>
      <family val="2"/>
      <scheme val="minor"/>
    </font>
    <font>
      <sz val="6"/>
      <color theme="1"/>
      <name val="Calibri"/>
      <family val="2"/>
      <scheme val="minor"/>
    </font>
    <font>
      <sz val="11"/>
      <color rgb="FF000000"/>
      <name val="Calibri"/>
      <family val="2"/>
      <scheme val="minor"/>
    </font>
    <font>
      <sz val="11"/>
      <color rgb="FF000000"/>
      <name val="Calibri"/>
      <family val="2"/>
    </font>
    <font>
      <sz val="12.1"/>
      <color theme="1"/>
      <name val="Calibri"/>
      <family val="2"/>
    </font>
    <font>
      <u/>
      <sz val="11"/>
      <color theme="10"/>
      <name val="Calibri"/>
      <family val="2"/>
      <scheme val="minor"/>
    </font>
    <font>
      <i/>
      <sz val="11"/>
      <color theme="1"/>
      <name val="Calibri"/>
      <family val="2"/>
      <scheme val="minor"/>
    </font>
    <font>
      <b/>
      <sz val="14"/>
      <color rgb="FFFF0000"/>
      <name val="Calibri"/>
      <family val="2"/>
      <scheme val="minor"/>
    </font>
    <font>
      <b/>
      <sz val="11"/>
      <color rgb="FF000000"/>
      <name val="Calibri"/>
      <family val="2"/>
      <scheme val="minor"/>
    </font>
    <font>
      <b/>
      <sz val="11"/>
      <color rgb="FFFF0000"/>
      <name val="Calibri"/>
      <family val="2"/>
      <scheme val="minor"/>
    </font>
    <font>
      <i/>
      <sz val="11"/>
      <color rgb="FF000000"/>
      <name val="Calibri"/>
      <family val="2"/>
      <scheme val="minor"/>
    </font>
    <font>
      <i/>
      <sz val="11"/>
      <color rgb="FFFF0000"/>
      <name val="Calibri"/>
      <family val="2"/>
      <scheme val="minor"/>
    </font>
    <font>
      <sz val="12.1"/>
      <color rgb="FF000000"/>
      <name val="Calibri"/>
      <family val="2"/>
    </font>
    <font>
      <sz val="11"/>
      <color rgb="FFFF0000"/>
      <name val="Calibri"/>
      <family val="2"/>
    </font>
    <font>
      <sz val="11"/>
      <color rgb="FF444444"/>
      <name val="Calibri"/>
      <family val="2"/>
      <charset val="1"/>
    </font>
    <font>
      <sz val="11"/>
      <name val="Calibri"/>
      <family val="2"/>
      <charset val="1"/>
    </font>
    <font>
      <sz val="11"/>
      <color rgb="FF000000"/>
      <name val="Calibri"/>
      <family val="2"/>
      <charset val="1"/>
    </font>
    <font>
      <sz val="11"/>
      <color theme="1"/>
      <name val="Calibri"/>
      <family val="2"/>
      <charset val="1"/>
    </font>
    <font>
      <u/>
      <sz val="11"/>
      <color theme="10"/>
      <name val="Calibri"/>
      <family val="2"/>
      <scheme val="minor"/>
    </font>
    <font>
      <sz val="13.3"/>
      <color rgb="FF000000"/>
      <name val="Calibri"/>
      <family val="2"/>
    </font>
    <font>
      <b/>
      <sz val="11"/>
      <color rgb="FF000000"/>
      <name val="Calibri"/>
      <family val="2"/>
    </font>
    <font>
      <sz val="11"/>
      <color rgb="FF000000"/>
      <name val="Aptos"/>
      <family val="2"/>
    </font>
    <font>
      <sz val="28"/>
      <color rgb="FF78004F"/>
      <name val="Arial"/>
      <family val="2"/>
    </font>
    <font>
      <sz val="20"/>
      <color rgb="FF78004F"/>
      <name val="Arial"/>
      <family val="2"/>
    </font>
    <font>
      <sz val="14"/>
      <color rgb="FF000000"/>
      <name val="Arial"/>
      <family val="2"/>
    </font>
    <font>
      <sz val="12"/>
      <color theme="1"/>
      <name val="Arial"/>
      <family val="2"/>
    </font>
    <font>
      <b/>
      <sz val="12"/>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66"/>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1499984740745262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14993743705557422"/>
      </top>
      <bottom style="thin">
        <color theme="0" tint="-0.14996795556505021"/>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style="thin">
        <color theme="0" tint="-0.14993743705557422"/>
      </right>
      <top/>
      <bottom style="thin">
        <color theme="0" tint="-0.14996795556505021"/>
      </bottom>
      <diagonal/>
    </border>
    <border>
      <left/>
      <right style="thin">
        <color theme="0" tint="-0.14993743705557422"/>
      </right>
      <top/>
      <bottom/>
      <diagonal/>
    </border>
    <border>
      <left/>
      <right style="thin">
        <color theme="0" tint="-0.14993743705557422"/>
      </right>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right/>
      <top style="thin">
        <color theme="0" tint="-0.14993743705557422"/>
      </top>
      <bottom/>
      <diagonal/>
    </border>
    <border>
      <left/>
      <right style="thin">
        <color theme="0" tint="-0.14993743705557422"/>
      </right>
      <top style="thin">
        <color theme="0" tint="-0.14996795556505021"/>
      </top>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374370555742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theme="0" tint="-0.14996795556505021"/>
      </right>
      <top style="thin">
        <color theme="0" tint="-0.14996795556505021"/>
      </top>
      <bottom/>
      <diagonal/>
    </border>
    <border>
      <left style="thin">
        <color indexed="64"/>
      </left>
      <right style="thin">
        <color theme="0" tint="-0.14996795556505021"/>
      </right>
      <top/>
      <bottom/>
      <diagonal/>
    </border>
    <border>
      <left/>
      <right style="thin">
        <color indexed="64"/>
      </right>
      <top/>
      <bottom style="thin">
        <color theme="0" tint="-0.14999847407452621"/>
      </bottom>
      <diagonal/>
    </border>
    <border>
      <left style="thin">
        <color rgb="FF000000"/>
      </left>
      <right style="thin">
        <color theme="0" tint="-0.14999847407452621"/>
      </right>
      <top style="thin">
        <color rgb="FF000000"/>
      </top>
      <bottom style="thin">
        <color rgb="FF000000"/>
      </bottom>
      <diagonal/>
    </border>
    <border>
      <left style="thin">
        <color theme="0" tint="-0.14999847407452621"/>
      </left>
      <right style="thin">
        <color rgb="FF000000"/>
      </right>
      <top style="thin">
        <color rgb="FF000000"/>
      </top>
      <bottom style="thin">
        <color rgb="FF000000"/>
      </bottom>
      <diagonal/>
    </border>
  </borders>
  <cellStyleXfs count="49">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0" borderId="0"/>
    <xf numFmtId="0" fontId="5" fillId="0" borderId="0"/>
    <xf numFmtId="0" fontId="4" fillId="0" borderId="0"/>
    <xf numFmtId="0" fontId="32" fillId="0" borderId="0" applyNumberFormat="0" applyFill="0" applyBorder="0" applyAlignment="0" applyProtection="0"/>
    <xf numFmtId="0" fontId="3" fillId="0" borderId="0"/>
    <xf numFmtId="0" fontId="45" fillId="0" borderId="0" applyNumberFormat="0" applyFill="0" applyBorder="0" applyAlignment="0" applyProtection="0"/>
  </cellStyleXfs>
  <cellXfs count="357">
    <xf numFmtId="0" fontId="0" fillId="0" borderId="0" xfId="0"/>
    <xf numFmtId="0" fontId="0" fillId="33" borderId="0" xfId="0" applyFill="1"/>
    <xf numFmtId="0" fontId="0" fillId="33" borderId="0" xfId="0" applyFill="1" applyAlignment="1">
      <alignment horizontal="center"/>
    </xf>
    <xf numFmtId="0" fontId="25" fillId="0" borderId="13" xfId="0" applyFont="1" applyBorder="1" applyAlignment="1">
      <alignment horizontal="center"/>
    </xf>
    <xf numFmtId="0" fontId="28" fillId="0" borderId="0" xfId="0" applyFont="1"/>
    <xf numFmtId="0" fontId="22" fillId="34" borderId="18" xfId="0" applyFont="1" applyFill="1" applyBorder="1"/>
    <xf numFmtId="0" fontId="0" fillId="33" borderId="21" xfId="0" applyFill="1" applyBorder="1"/>
    <xf numFmtId="0" fontId="0" fillId="33" borderId="22" xfId="0" applyFill="1" applyBorder="1"/>
    <xf numFmtId="0" fontId="0" fillId="33" borderId="23" xfId="0" applyFill="1" applyBorder="1"/>
    <xf numFmtId="0" fontId="0" fillId="33" borderId="24" xfId="0" applyFill="1" applyBorder="1"/>
    <xf numFmtId="0" fontId="19" fillId="35" borderId="0" xfId="0" applyFont="1" applyFill="1" applyAlignment="1">
      <alignment horizontal="center" vertical="center" wrapText="1"/>
    </xf>
    <xf numFmtId="0" fontId="26" fillId="33" borderId="10" xfId="42" applyFont="1" applyFill="1" applyBorder="1" applyAlignment="1">
      <alignment horizontal="left" wrapText="1"/>
    </xf>
    <xf numFmtId="0" fontId="0" fillId="33" borderId="0" xfId="0" applyFill="1" applyAlignment="1">
      <alignment horizontal="left"/>
    </xf>
    <xf numFmtId="0" fontId="20" fillId="33" borderId="10" xfId="0" applyFont="1" applyFill="1" applyBorder="1" applyAlignment="1">
      <alignment horizontal="center" vertical="center"/>
    </xf>
    <xf numFmtId="0" fontId="5" fillId="33" borderId="0" xfId="0" applyFont="1" applyFill="1" applyAlignment="1">
      <alignment wrapText="1"/>
    </xf>
    <xf numFmtId="0" fontId="5" fillId="33" borderId="0" xfId="0" applyFont="1" applyFill="1"/>
    <xf numFmtId="0" fontId="5" fillId="33" borderId="0" xfId="0" applyFont="1" applyFill="1" applyAlignment="1">
      <alignment horizontal="left" vertical="top" wrapText="1"/>
    </xf>
    <xf numFmtId="0" fontId="29" fillId="33" borderId="10" xfId="0" applyFont="1" applyFill="1" applyBorder="1" applyAlignment="1">
      <alignment horizontal="left" vertical="top" wrapText="1"/>
    </xf>
    <xf numFmtId="0" fontId="19" fillId="35" borderId="0" xfId="0" applyFont="1" applyFill="1" applyAlignment="1">
      <alignment horizontal="center"/>
    </xf>
    <xf numFmtId="0" fontId="19" fillId="36" borderId="0" xfId="0" applyFont="1" applyFill="1" applyAlignment="1">
      <alignment horizontal="center"/>
    </xf>
    <xf numFmtId="0" fontId="22" fillId="37" borderId="38" xfId="45" applyFont="1" applyFill="1" applyBorder="1" applyAlignment="1">
      <alignment vertical="center"/>
    </xf>
    <xf numFmtId="0" fontId="22" fillId="37" borderId="38" xfId="45" applyFont="1" applyFill="1" applyBorder="1" applyAlignment="1">
      <alignment vertical="center" wrapText="1"/>
    </xf>
    <xf numFmtId="0" fontId="4" fillId="37" borderId="39" xfId="45" applyFill="1" applyBorder="1" applyAlignment="1">
      <alignment vertical="center" wrapText="1"/>
    </xf>
    <xf numFmtId="0" fontId="4" fillId="33" borderId="0" xfId="45" applyFill="1"/>
    <xf numFmtId="0" fontId="22" fillId="37" borderId="12" xfId="45" applyFont="1" applyFill="1" applyBorder="1" applyAlignment="1">
      <alignment vertical="center"/>
    </xf>
    <xf numFmtId="0" fontId="22" fillId="37" borderId="12" xfId="45" applyFont="1" applyFill="1" applyBorder="1" applyAlignment="1">
      <alignment vertical="center" wrapText="1"/>
    </xf>
    <xf numFmtId="0" fontId="4" fillId="33" borderId="12" xfId="45" applyFill="1" applyBorder="1" applyAlignment="1">
      <alignment vertical="center"/>
    </xf>
    <xf numFmtId="0" fontId="4" fillId="33" borderId="12" xfId="45" applyFill="1" applyBorder="1" applyAlignment="1">
      <alignment vertical="center" wrapText="1"/>
    </xf>
    <xf numFmtId="0" fontId="4" fillId="0" borderId="12" xfId="45" applyBorder="1"/>
    <xf numFmtId="0" fontId="32" fillId="0" borderId="12" xfId="46" applyBorder="1"/>
    <xf numFmtId="0" fontId="32" fillId="33" borderId="12" xfId="46" applyFill="1" applyBorder="1" applyAlignment="1">
      <alignment vertical="center" wrapText="1"/>
    </xf>
    <xf numFmtId="0" fontId="22" fillId="33" borderId="40" xfId="45" applyFont="1" applyFill="1" applyBorder="1" applyAlignment="1">
      <alignment vertical="center"/>
    </xf>
    <xf numFmtId="0" fontId="4" fillId="33" borderId="41" xfId="45" applyFill="1" applyBorder="1" applyAlignment="1">
      <alignment vertical="center" wrapText="1"/>
    </xf>
    <xf numFmtId="0" fontId="4" fillId="33" borderId="42" xfId="45" applyFill="1" applyBorder="1" applyAlignment="1">
      <alignment vertical="center" wrapText="1"/>
    </xf>
    <xf numFmtId="0" fontId="33" fillId="33" borderId="43" xfId="45" quotePrefix="1" applyFont="1" applyFill="1" applyBorder="1" applyAlignment="1">
      <alignment vertical="center"/>
    </xf>
    <xf numFmtId="0" fontId="4" fillId="33" borderId="0" xfId="45" applyFill="1" applyAlignment="1">
      <alignment vertical="center" wrapText="1"/>
    </xf>
    <xf numFmtId="0" fontId="4" fillId="33" borderId="44" xfId="45" applyFill="1" applyBorder="1" applyAlignment="1">
      <alignment vertical="center" wrapText="1"/>
    </xf>
    <xf numFmtId="0" fontId="4" fillId="33" borderId="43" xfId="45" applyFill="1" applyBorder="1" applyAlignment="1">
      <alignment vertical="center"/>
    </xf>
    <xf numFmtId="0" fontId="4" fillId="33" borderId="45" xfId="45" applyFill="1" applyBorder="1" applyAlignment="1">
      <alignment vertical="center"/>
    </xf>
    <xf numFmtId="0" fontId="4" fillId="33" borderId="46" xfId="45" applyFill="1" applyBorder="1" applyAlignment="1">
      <alignment vertical="center" wrapText="1"/>
    </xf>
    <xf numFmtId="0" fontId="4" fillId="33" borderId="47" xfId="45" applyFill="1" applyBorder="1" applyAlignment="1">
      <alignment vertical="center" wrapText="1"/>
    </xf>
    <xf numFmtId="0" fontId="4" fillId="33" borderId="0" xfId="45" applyFill="1" applyAlignment="1">
      <alignment vertical="center"/>
    </xf>
    <xf numFmtId="0" fontId="19" fillId="36" borderId="0" xfId="0" applyFont="1" applyFill="1" applyAlignment="1">
      <alignment horizontal="center" vertical="center" wrapText="1"/>
    </xf>
    <xf numFmtId="0" fontId="34" fillId="0" borderId="0" xfId="47" applyFont="1" applyAlignment="1">
      <alignment vertical="center"/>
    </xf>
    <xf numFmtId="0" fontId="3" fillId="0" borderId="0" xfId="47" applyAlignment="1">
      <alignment vertical="top"/>
    </xf>
    <xf numFmtId="0" fontId="3" fillId="0" borderId="0" xfId="47" applyAlignment="1">
      <alignment horizontal="center" vertical="center"/>
    </xf>
    <xf numFmtId="0" fontId="3" fillId="0" borderId="0" xfId="47"/>
    <xf numFmtId="0" fontId="3" fillId="41" borderId="0" xfId="47" applyFill="1" applyAlignment="1">
      <alignment horizontal="center" vertical="center"/>
    </xf>
    <xf numFmtId="0" fontId="3" fillId="0" borderId="0" xfId="47" applyAlignment="1">
      <alignment wrapText="1"/>
    </xf>
    <xf numFmtId="0" fontId="3" fillId="0" borderId="0" xfId="47" applyAlignment="1">
      <alignment horizontal="left" vertical="top" wrapText="1"/>
    </xf>
    <xf numFmtId="0" fontId="3" fillId="41" borderId="0" xfId="47" applyFill="1"/>
    <xf numFmtId="0" fontId="3" fillId="38" borderId="0" xfId="47" applyFill="1"/>
    <xf numFmtId="0" fontId="3" fillId="39" borderId="0" xfId="47" applyFill="1"/>
    <xf numFmtId="10" fontId="3" fillId="0" borderId="0" xfId="47" applyNumberFormat="1" applyAlignment="1">
      <alignment horizontal="center" vertical="center"/>
    </xf>
    <xf numFmtId="0" fontId="22" fillId="0" borderId="12" xfId="47" applyFont="1" applyBorder="1" applyAlignment="1">
      <alignment horizontal="center"/>
    </xf>
    <xf numFmtId="0" fontId="22" fillId="0" borderId="0" xfId="47" applyFont="1" applyAlignment="1">
      <alignment horizontal="center"/>
    </xf>
    <xf numFmtId="0" fontId="29" fillId="0" borderId="13" xfId="47" applyFont="1" applyBorder="1" applyAlignment="1">
      <alignment horizontal="left"/>
    </xf>
    <xf numFmtId="0" fontId="3" fillId="0" borderId="13" xfId="47" applyBorder="1" applyAlignment="1">
      <alignment horizontal="left"/>
    </xf>
    <xf numFmtId="0" fontId="3" fillId="0" borderId="13" xfId="47" applyBorder="1" applyAlignment="1">
      <alignment horizontal="left" vertical="center" wrapText="1"/>
    </xf>
    <xf numFmtId="0" fontId="3" fillId="0" borderId="0" xfId="47" applyAlignment="1">
      <alignment horizontal="left" vertical="center" wrapText="1"/>
    </xf>
    <xf numFmtId="0" fontId="3" fillId="0" borderId="0" xfId="47" applyAlignment="1">
      <alignment horizontal="right" vertical="center" wrapText="1"/>
    </xf>
    <xf numFmtId="0" fontId="3" fillId="0" borderId="14" xfId="47" applyBorder="1" applyAlignment="1">
      <alignment horizontal="left"/>
    </xf>
    <xf numFmtId="0" fontId="3" fillId="0" borderId="0" xfId="47" applyAlignment="1">
      <alignment vertical="center"/>
    </xf>
    <xf numFmtId="0" fontId="3" fillId="0" borderId="0" xfId="47" applyAlignment="1">
      <alignment horizontal="center" vertical="center" wrapText="1"/>
    </xf>
    <xf numFmtId="0" fontId="22" fillId="0" borderId="12" xfId="47" applyFont="1" applyBorder="1"/>
    <xf numFmtId="0" fontId="3" fillId="0" borderId="13" xfId="47" applyBorder="1"/>
    <xf numFmtId="0" fontId="3" fillId="0" borderId="49" xfId="47" applyBorder="1"/>
    <xf numFmtId="0" fontId="3" fillId="0" borderId="0" xfId="47" applyAlignment="1">
      <alignment horizontal="center"/>
    </xf>
    <xf numFmtId="0" fontId="3" fillId="0" borderId="50" xfId="47" applyBorder="1"/>
    <xf numFmtId="0" fontId="3" fillId="0" borderId="14" xfId="47" applyBorder="1"/>
    <xf numFmtId="0" fontId="3" fillId="0" borderId="51" xfId="47" applyBorder="1"/>
    <xf numFmtId="0" fontId="3" fillId="0" borderId="52" xfId="47" applyBorder="1" applyAlignment="1">
      <alignment horizontal="center"/>
    </xf>
    <xf numFmtId="0" fontId="3" fillId="0" borderId="53" xfId="47" applyBorder="1"/>
    <xf numFmtId="0" fontId="20" fillId="0" borderId="0" xfId="47" applyFont="1"/>
    <xf numFmtId="0" fontId="3" fillId="0" borderId="12" xfId="47" applyBorder="1" applyAlignment="1">
      <alignment horizontal="right"/>
    </xf>
    <xf numFmtId="0" fontId="3" fillId="0" borderId="13" xfId="47" applyBorder="1" applyAlignment="1">
      <alignment horizontal="right"/>
    </xf>
    <xf numFmtId="0" fontId="20" fillId="0" borderId="0" xfId="47" applyFont="1" applyAlignment="1">
      <alignment horizontal="center"/>
    </xf>
    <xf numFmtId="0" fontId="29" fillId="0" borderId="0" xfId="47" applyFont="1" applyAlignment="1">
      <alignment horizontal="center" vertical="center"/>
    </xf>
    <xf numFmtId="0" fontId="38" fillId="0" borderId="0" xfId="47" applyFont="1"/>
    <xf numFmtId="0" fontId="3" fillId="0" borderId="14" xfId="47" applyBorder="1" applyAlignment="1">
      <alignment horizontal="right"/>
    </xf>
    <xf numFmtId="0" fontId="3" fillId="0" borderId="52" xfId="47" applyBorder="1" applyAlignment="1">
      <alignment horizontal="center" vertical="center"/>
    </xf>
    <xf numFmtId="0" fontId="3" fillId="0" borderId="0" xfId="47" applyAlignment="1">
      <alignment horizontal="left" wrapText="1"/>
    </xf>
    <xf numFmtId="0" fontId="0" fillId="33" borderId="57" xfId="0" applyFill="1" applyBorder="1"/>
    <xf numFmtId="0" fontId="0" fillId="33" borderId="58" xfId="0" applyFill="1" applyBorder="1"/>
    <xf numFmtId="0" fontId="24" fillId="33" borderId="57" xfId="0" applyFont="1" applyFill="1" applyBorder="1"/>
    <xf numFmtId="0" fontId="22" fillId="34" borderId="12" xfId="0" applyFont="1" applyFill="1" applyBorder="1"/>
    <xf numFmtId="0" fontId="0" fillId="33" borderId="10" xfId="0" applyFill="1" applyBorder="1" applyAlignment="1">
      <alignment horizontal="left" wrapText="1"/>
    </xf>
    <xf numFmtId="0" fontId="0" fillId="33" borderId="10" xfId="0" applyFill="1" applyBorder="1" applyAlignment="1">
      <alignment wrapText="1"/>
    </xf>
    <xf numFmtId="0" fontId="0" fillId="33" borderId="10" xfId="0" applyFill="1" applyBorder="1" applyAlignment="1">
      <alignment horizontal="left" vertical="top" wrapText="1"/>
    </xf>
    <xf numFmtId="0" fontId="0" fillId="33" borderId="59" xfId="0" applyFill="1" applyBorder="1"/>
    <xf numFmtId="0" fontId="0" fillId="33" borderId="17" xfId="0" applyFill="1" applyBorder="1" applyAlignment="1">
      <alignment horizontal="center" vertical="center" wrapText="1"/>
    </xf>
    <xf numFmtId="0" fontId="0" fillId="33" borderId="11" xfId="0" applyFill="1" applyBorder="1" applyAlignment="1">
      <alignment horizontal="left" wrapText="1"/>
    </xf>
    <xf numFmtId="0" fontId="0" fillId="33" borderId="0" xfId="0" applyFill="1" applyAlignment="1">
      <alignment horizontal="center" vertical="center"/>
    </xf>
    <xf numFmtId="0" fontId="0" fillId="33" borderId="33" xfId="0" applyFill="1" applyBorder="1" applyAlignment="1">
      <alignment horizontal="left"/>
    </xf>
    <xf numFmtId="0" fontId="0" fillId="33" borderId="16" xfId="0" applyFill="1" applyBorder="1" applyAlignment="1">
      <alignment horizontal="left"/>
    </xf>
    <xf numFmtId="0" fontId="0" fillId="33" borderId="16" xfId="0" applyFill="1" applyBorder="1" applyAlignment="1">
      <alignment horizontal="left" wrapText="1"/>
    </xf>
    <xf numFmtId="0" fontId="0" fillId="33" borderId="10" xfId="0" applyFill="1" applyBorder="1"/>
    <xf numFmtId="0" fontId="0" fillId="33" borderId="31" xfId="0" applyFill="1" applyBorder="1" applyAlignment="1">
      <alignment horizontal="left" wrapText="1"/>
    </xf>
    <xf numFmtId="0" fontId="0" fillId="33" borderId="10" xfId="0" applyFill="1" applyBorder="1" applyAlignment="1">
      <alignment horizontal="left"/>
    </xf>
    <xf numFmtId="0" fontId="24" fillId="33" borderId="10" xfId="0" applyFont="1" applyFill="1" applyBorder="1" applyAlignment="1">
      <alignment horizontal="left" vertical="top" wrapText="1"/>
    </xf>
    <xf numFmtId="0" fontId="0" fillId="33" borderId="10" xfId="0" applyFill="1" applyBorder="1" applyAlignment="1">
      <alignment horizontal="center" wrapText="1"/>
    </xf>
    <xf numFmtId="0" fontId="22" fillId="33" borderId="19" xfId="0" applyFont="1" applyFill="1" applyBorder="1" applyAlignment="1">
      <alignment horizontal="left" vertical="center"/>
    </xf>
    <xf numFmtId="0" fontId="22" fillId="43" borderId="61" xfId="0" applyFont="1" applyFill="1" applyBorder="1"/>
    <xf numFmtId="0" fontId="22" fillId="43" borderId="62" xfId="0" applyFont="1" applyFill="1" applyBorder="1"/>
    <xf numFmtId="0" fontId="22" fillId="33" borderId="23" xfId="0" applyFont="1" applyFill="1" applyBorder="1" applyAlignment="1">
      <alignment vertical="center"/>
    </xf>
    <xf numFmtId="0" fontId="30" fillId="33" borderId="20" xfId="0" applyFont="1" applyFill="1" applyBorder="1" applyAlignment="1">
      <alignment wrapText="1"/>
    </xf>
    <xf numFmtId="0" fontId="5" fillId="33" borderId="0" xfId="0" applyFont="1" applyFill="1" applyAlignment="1">
      <alignment horizontal="left" wrapText="1"/>
    </xf>
    <xf numFmtId="0" fontId="0" fillId="33" borderId="10" xfId="0" applyFill="1" applyBorder="1" applyAlignment="1">
      <alignment horizontal="center" vertical="center" wrapText="1"/>
    </xf>
    <xf numFmtId="0" fontId="0" fillId="33" borderId="31" xfId="0" applyFill="1" applyBorder="1" applyAlignment="1">
      <alignment horizontal="center" vertical="center"/>
    </xf>
    <xf numFmtId="0" fontId="0" fillId="33" borderId="33" xfId="0" applyFill="1" applyBorder="1" applyAlignment="1">
      <alignment horizontal="left" vertical="top" wrapText="1"/>
    </xf>
    <xf numFmtId="0" fontId="3" fillId="33" borderId="0" xfId="47" applyFill="1" applyAlignment="1">
      <alignment horizontal="center" vertical="center"/>
    </xf>
    <xf numFmtId="0" fontId="0" fillId="0" borderId="0" xfId="47" applyFont="1" applyAlignment="1">
      <alignment horizontal="center" vertical="center"/>
    </xf>
    <xf numFmtId="0" fontId="0" fillId="33" borderId="10" xfId="0" applyFill="1" applyBorder="1" applyAlignment="1">
      <alignment horizontal="center"/>
    </xf>
    <xf numFmtId="0" fontId="0" fillId="33" borderId="10" xfId="0" applyFill="1" applyBorder="1" applyAlignment="1">
      <alignment horizontal="center" vertical="center"/>
    </xf>
    <xf numFmtId="0" fontId="26" fillId="33" borderId="31" xfId="42" applyFont="1" applyFill="1" applyBorder="1" applyAlignment="1">
      <alignment horizontal="left" wrapText="1"/>
    </xf>
    <xf numFmtId="0" fontId="0" fillId="33" borderId="31" xfId="0" applyFill="1" applyBorder="1"/>
    <xf numFmtId="0" fontId="42" fillId="0" borderId="10" xfId="0" applyFont="1" applyBorder="1" applyAlignment="1">
      <alignment wrapText="1"/>
    </xf>
    <xf numFmtId="0" fontId="0" fillId="33" borderId="33" xfId="0" applyFill="1" applyBorder="1" applyAlignment="1">
      <alignment horizontal="left" wrapText="1"/>
    </xf>
    <xf numFmtId="0" fontId="0" fillId="33" borderId="11" xfId="0" applyFill="1" applyBorder="1" applyAlignment="1">
      <alignment horizontal="left"/>
    </xf>
    <xf numFmtId="0" fontId="0" fillId="33" borderId="31" xfId="0" applyFill="1" applyBorder="1" applyAlignment="1">
      <alignment horizontal="left"/>
    </xf>
    <xf numFmtId="0" fontId="0" fillId="33" borderId="17" xfId="0" applyFill="1" applyBorder="1" applyAlignment="1">
      <alignment horizontal="center" vertical="center"/>
    </xf>
    <xf numFmtId="0" fontId="0" fillId="33" borderId="31" xfId="0" applyFill="1" applyBorder="1" applyAlignment="1">
      <alignment horizontal="center" vertical="center" wrapText="1"/>
    </xf>
    <xf numFmtId="0" fontId="25" fillId="33" borderId="17" xfId="0" applyFont="1" applyFill="1" applyBorder="1" applyAlignment="1">
      <alignment horizontal="center" vertical="center" wrapText="1"/>
    </xf>
    <xf numFmtId="0" fontId="0" fillId="33" borderId="16" xfId="0" applyFill="1" applyBorder="1" applyAlignment="1">
      <alignment horizontal="center" vertical="center" wrapText="1"/>
    </xf>
    <xf numFmtId="0" fontId="0" fillId="33" borderId="16" xfId="0" applyFill="1" applyBorder="1" applyAlignment="1">
      <alignment horizontal="left" vertical="top" wrapText="1"/>
    </xf>
    <xf numFmtId="0" fontId="41" fillId="0" borderId="10" xfId="0" quotePrefix="1" applyFont="1" applyBorder="1" applyAlignment="1">
      <alignment wrapText="1"/>
    </xf>
    <xf numFmtId="0" fontId="0" fillId="33" borderId="16" xfId="0" applyFill="1" applyBorder="1"/>
    <xf numFmtId="0" fontId="0" fillId="33" borderId="31" xfId="0" applyFill="1" applyBorder="1" applyAlignment="1">
      <alignment horizontal="left" vertical="top" wrapText="1"/>
    </xf>
    <xf numFmtId="0" fontId="0" fillId="33" borderId="16" xfId="0" applyFill="1" applyBorder="1" applyAlignment="1">
      <alignment horizontal="center" vertical="center"/>
    </xf>
    <xf numFmtId="0" fontId="0" fillId="33" borderId="33" xfId="0" applyFill="1" applyBorder="1" applyAlignment="1">
      <alignment horizontal="center"/>
    </xf>
    <xf numFmtId="0" fontId="26" fillId="33" borderId="16" xfId="42" applyFont="1" applyFill="1" applyBorder="1" applyAlignment="1">
      <alignment horizontal="left" wrapText="1"/>
    </xf>
    <xf numFmtId="0" fontId="0" fillId="33" borderId="33" xfId="42" applyFont="1" applyFill="1" applyBorder="1" applyAlignment="1">
      <alignment wrapText="1"/>
    </xf>
    <xf numFmtId="0" fontId="0" fillId="33" borderId="31" xfId="0" applyFill="1" applyBorder="1" applyAlignment="1">
      <alignment wrapText="1"/>
    </xf>
    <xf numFmtId="0" fontId="26" fillId="33" borderId="33" xfId="42" applyFont="1" applyFill="1" applyBorder="1" applyAlignment="1">
      <alignment wrapText="1"/>
    </xf>
    <xf numFmtId="0" fontId="43" fillId="0" borderId="33" xfId="0" applyFont="1" applyBorder="1"/>
    <xf numFmtId="0" fontId="0" fillId="33" borderId="0" xfId="0" applyFill="1" applyAlignment="1">
      <alignment horizontal="left" vertical="top" wrapText="1"/>
    </xf>
    <xf numFmtId="0" fontId="0" fillId="33" borderId="33" xfId="0" applyFill="1" applyBorder="1"/>
    <xf numFmtId="17" fontId="0" fillId="33" borderId="16" xfId="0" applyNumberFormat="1" applyFill="1" applyBorder="1" applyAlignment="1">
      <alignment horizontal="left" wrapText="1"/>
    </xf>
    <xf numFmtId="0" fontId="20" fillId="33" borderId="15" xfId="0" applyFont="1" applyFill="1" applyBorder="1" applyAlignment="1">
      <alignment horizontal="center" vertical="center" wrapText="1"/>
    </xf>
    <xf numFmtId="0" fontId="29" fillId="33" borderId="16" xfId="0" applyFont="1" applyFill="1" applyBorder="1" applyAlignment="1">
      <alignment horizontal="left" vertical="top" wrapText="1"/>
    </xf>
    <xf numFmtId="0" fontId="0" fillId="33" borderId="37" xfId="0" applyFill="1" applyBorder="1" applyAlignment="1">
      <alignment horizontal="center" vertical="center" wrapText="1"/>
    </xf>
    <xf numFmtId="0" fontId="26" fillId="33" borderId="0" xfId="42" applyFont="1" applyFill="1" applyAlignment="1">
      <alignment horizontal="left" wrapText="1"/>
    </xf>
    <xf numFmtId="0" fontId="29" fillId="33" borderId="11" xfId="0" applyFont="1" applyFill="1" applyBorder="1" applyAlignment="1">
      <alignment horizontal="left" vertical="top" wrapText="1"/>
    </xf>
    <xf numFmtId="0" fontId="26" fillId="33" borderId="16" xfId="42" applyFont="1" applyFill="1" applyBorder="1" applyAlignment="1">
      <alignment wrapText="1"/>
    </xf>
    <xf numFmtId="0" fontId="29" fillId="33" borderId="17" xfId="0" applyFont="1" applyFill="1" applyBorder="1" applyAlignment="1">
      <alignment horizontal="left" vertical="top" wrapText="1"/>
    </xf>
    <xf numFmtId="0" fontId="19" fillId="36" borderId="26" xfId="0" applyFont="1" applyFill="1" applyBorder="1" applyAlignment="1">
      <alignment horizontal="center"/>
    </xf>
    <xf numFmtId="0" fontId="0" fillId="33" borderId="11" xfId="0" applyFill="1" applyBorder="1" applyAlignment="1">
      <alignment horizontal="left" vertical="top" wrapText="1"/>
    </xf>
    <xf numFmtId="0" fontId="22" fillId="33" borderId="64" xfId="0" applyFont="1" applyFill="1" applyBorder="1" applyAlignment="1">
      <alignment horizontal="left" vertical="center"/>
    </xf>
    <xf numFmtId="0" fontId="30" fillId="33" borderId="65" xfId="0" applyFont="1" applyFill="1" applyBorder="1" applyAlignment="1">
      <alignment wrapText="1"/>
    </xf>
    <xf numFmtId="0" fontId="0" fillId="43" borderId="42" xfId="0" applyFill="1" applyBorder="1"/>
    <xf numFmtId="0" fontId="0" fillId="33" borderId="54" xfId="0" applyFill="1" applyBorder="1"/>
    <xf numFmtId="0" fontId="0" fillId="33" borderId="55" xfId="0" applyFill="1" applyBorder="1"/>
    <xf numFmtId="0" fontId="0" fillId="33" borderId="66" xfId="0" applyFill="1" applyBorder="1" applyAlignment="1">
      <alignment vertical="center" wrapText="1"/>
    </xf>
    <xf numFmtId="0" fontId="0" fillId="33" borderId="60" xfId="0" quotePrefix="1" applyFill="1" applyBorder="1" applyAlignment="1">
      <alignment wrapText="1"/>
    </xf>
    <xf numFmtId="0" fontId="0" fillId="33" borderId="66" xfId="0" applyFill="1" applyBorder="1"/>
    <xf numFmtId="0" fontId="45" fillId="33" borderId="67" xfId="48" applyFill="1" applyBorder="1" applyAlignment="1">
      <alignment wrapText="1"/>
    </xf>
    <xf numFmtId="0" fontId="30" fillId="33" borderId="0" xfId="0" applyFont="1" applyFill="1" applyAlignment="1">
      <alignment horizontal="left" vertical="top" wrapText="1"/>
    </xf>
    <xf numFmtId="0" fontId="30" fillId="33" borderId="10" xfId="0" applyFont="1" applyFill="1" applyBorder="1" applyAlignment="1">
      <alignment horizontal="left" vertical="top" wrapText="1"/>
    </xf>
    <xf numFmtId="0" fontId="30" fillId="33" borderId="16" xfId="0" applyFont="1" applyFill="1" applyBorder="1" applyAlignment="1">
      <alignment horizontal="left" vertical="top" wrapText="1"/>
    </xf>
    <xf numFmtId="0" fontId="22" fillId="43" borderId="40" xfId="0" applyFont="1" applyFill="1" applyBorder="1"/>
    <xf numFmtId="0" fontId="30" fillId="33" borderId="17" xfId="0" applyFont="1" applyFill="1" applyBorder="1" applyAlignment="1">
      <alignment horizontal="left" vertical="top" wrapText="1"/>
    </xf>
    <xf numFmtId="0" fontId="30" fillId="33" borderId="10" xfId="0" applyFont="1" applyFill="1" applyBorder="1" applyAlignment="1">
      <alignment horizontal="left" wrapText="1"/>
    </xf>
    <xf numFmtId="0" fontId="22" fillId="34" borderId="56" xfId="0" applyFont="1" applyFill="1" applyBorder="1"/>
    <xf numFmtId="0" fontId="22" fillId="42" borderId="59" xfId="0" applyFont="1" applyFill="1" applyBorder="1"/>
    <xf numFmtId="0" fontId="22" fillId="42" borderId="56" xfId="0" applyFont="1" applyFill="1" applyBorder="1"/>
    <xf numFmtId="0" fontId="0" fillId="0" borderId="10" xfId="0" applyBorder="1" applyAlignment="1">
      <alignment vertical="top"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31" xfId="0" applyBorder="1" applyAlignment="1">
      <alignment horizontal="left" vertical="top" wrapText="1"/>
    </xf>
    <xf numFmtId="0" fontId="0" fillId="0" borderId="33" xfId="0" applyBorder="1" applyAlignment="1">
      <alignment horizontal="left" vertical="top" wrapText="1"/>
    </xf>
    <xf numFmtId="0" fontId="30" fillId="0" borderId="10" xfId="0" applyFont="1" applyBorder="1" applyAlignment="1">
      <alignment horizontal="left" vertical="top" wrapText="1"/>
    </xf>
    <xf numFmtId="0" fontId="41" fillId="0" borderId="21" xfId="0" applyFont="1" applyBorder="1"/>
    <xf numFmtId="0" fontId="0" fillId="0" borderId="21" xfId="0" applyBorder="1"/>
    <xf numFmtId="0" fontId="0" fillId="0" borderId="22" xfId="0" applyBorder="1"/>
    <xf numFmtId="0" fontId="2" fillId="33" borderId="53" xfId="0" applyFont="1" applyFill="1" applyBorder="1" applyAlignment="1">
      <alignment vertical="center" wrapText="1"/>
    </xf>
    <xf numFmtId="0" fontId="2" fillId="34" borderId="11" xfId="0" applyFont="1" applyFill="1" applyBorder="1" applyAlignment="1">
      <alignment horizontal="center" vertical="center" wrapText="1"/>
    </xf>
    <xf numFmtId="0" fontId="2" fillId="34" borderId="11" xfId="0" applyFont="1" applyFill="1" applyBorder="1" applyAlignment="1">
      <alignment horizontal="center" vertical="top" wrapText="1"/>
    </xf>
    <xf numFmtId="0" fontId="2" fillId="33" borderId="11" xfId="0" applyFont="1" applyFill="1" applyBorder="1" applyAlignment="1">
      <alignment horizontal="center"/>
    </xf>
    <xf numFmtId="0" fontId="2" fillId="33" borderId="11" xfId="0" applyFont="1" applyFill="1" applyBorder="1" applyAlignment="1">
      <alignment horizontal="left"/>
    </xf>
    <xf numFmtId="0" fontId="2" fillId="33"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33" borderId="10" xfId="0" applyFont="1" applyFill="1" applyBorder="1" applyAlignment="1">
      <alignment horizontal="left" vertical="top" wrapText="1"/>
    </xf>
    <xf numFmtId="0" fontId="2" fillId="33" borderId="10" xfId="0" applyFont="1" applyFill="1" applyBorder="1" applyAlignment="1">
      <alignment horizontal="center" wrapText="1"/>
    </xf>
    <xf numFmtId="0" fontId="2" fillId="33" borderId="11" xfId="0" applyFont="1" applyFill="1" applyBorder="1" applyAlignment="1">
      <alignment horizontal="left" wrapText="1"/>
    </xf>
    <xf numFmtId="0" fontId="2" fillId="33" borderId="11" xfId="0" applyFont="1" applyFill="1" applyBorder="1" applyAlignment="1">
      <alignment wrapText="1"/>
    </xf>
    <xf numFmtId="0" fontId="2" fillId="33" borderId="11" xfId="0" quotePrefix="1" applyFont="1" applyFill="1" applyBorder="1" applyAlignment="1">
      <alignment horizontal="left" wrapText="1"/>
    </xf>
    <xf numFmtId="0" fontId="2" fillId="33" borderId="11" xfId="0" quotePrefix="1" applyFont="1" applyFill="1" applyBorder="1" applyAlignment="1">
      <alignment horizontal="left" vertical="top" wrapText="1"/>
    </xf>
    <xf numFmtId="0" fontId="2" fillId="33" borderId="17"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10" xfId="0" applyFont="1" applyFill="1" applyBorder="1" applyAlignment="1">
      <alignment horizontal="left" wrapText="1"/>
    </xf>
    <xf numFmtId="0" fontId="2" fillId="33" borderId="17" xfId="0" applyFont="1" applyFill="1" applyBorder="1" applyAlignment="1">
      <alignment horizontal="center" vertical="center"/>
    </xf>
    <xf numFmtId="0" fontId="2" fillId="0" borderId="17" xfId="0" applyFont="1" applyBorder="1" applyAlignment="1">
      <alignment horizontal="left" vertical="top" wrapText="1"/>
    </xf>
    <xf numFmtId="0" fontId="2" fillId="33" borderId="17" xfId="0" applyFont="1" applyFill="1" applyBorder="1" applyAlignment="1">
      <alignment horizontal="center"/>
    </xf>
    <xf numFmtId="0" fontId="2" fillId="33" borderId="17" xfId="0" applyFont="1" applyFill="1" applyBorder="1" applyAlignment="1">
      <alignment horizontal="left" vertical="top" wrapText="1"/>
    </xf>
    <xf numFmtId="0" fontId="2" fillId="33" borderId="27" xfId="0" applyFont="1" applyFill="1" applyBorder="1" applyAlignment="1">
      <alignment horizontal="center" vertical="center" wrapText="1"/>
    </xf>
    <xf numFmtId="0" fontId="2" fillId="33" borderId="0" xfId="0" applyFont="1" applyFill="1" applyAlignment="1">
      <alignment wrapText="1"/>
    </xf>
    <xf numFmtId="0" fontId="2" fillId="33" borderId="16" xfId="0" applyFont="1" applyFill="1" applyBorder="1" applyAlignment="1">
      <alignment horizontal="left" wrapText="1"/>
    </xf>
    <xf numFmtId="0" fontId="2" fillId="33" borderId="16"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0" borderId="16" xfId="0" applyFont="1" applyBorder="1" applyAlignment="1">
      <alignment horizontal="left" vertical="top" wrapText="1"/>
    </xf>
    <xf numFmtId="0" fontId="2" fillId="33" borderId="16" xfId="0" applyFont="1" applyFill="1" applyBorder="1" applyAlignment="1">
      <alignment horizontal="left" vertical="top" wrapText="1"/>
    </xf>
    <xf numFmtId="0" fontId="2" fillId="33" borderId="28" xfId="0" applyFont="1" applyFill="1" applyBorder="1" applyAlignment="1">
      <alignment horizontal="center" vertical="center" wrapText="1"/>
    </xf>
    <xf numFmtId="0" fontId="2" fillId="33" borderId="0" xfId="0" applyFont="1" applyFill="1"/>
    <xf numFmtId="22" fontId="2" fillId="33" borderId="10" xfId="0" applyNumberFormat="1" applyFont="1" applyFill="1" applyBorder="1" applyAlignment="1">
      <alignment horizontal="left" wrapText="1"/>
    </xf>
    <xf numFmtId="0" fontId="2" fillId="0" borderId="10" xfId="0" applyFont="1" applyBorder="1" applyAlignment="1">
      <alignment horizontal="left" vertical="top" wrapText="1"/>
    </xf>
    <xf numFmtId="0" fontId="2" fillId="33" borderId="10" xfId="0" quotePrefix="1" applyFont="1" applyFill="1" applyBorder="1" applyAlignment="1">
      <alignment horizontal="left" wrapText="1"/>
    </xf>
    <xf numFmtId="0" fontId="2" fillId="33" borderId="15" xfId="0" applyFont="1" applyFill="1" applyBorder="1" applyAlignment="1">
      <alignment horizontal="left" vertical="top" wrapText="1"/>
    </xf>
    <xf numFmtId="0" fontId="2" fillId="0" borderId="15" xfId="0" applyFont="1" applyBorder="1" applyAlignment="1">
      <alignment horizontal="left" vertical="top" wrapText="1"/>
    </xf>
    <xf numFmtId="0" fontId="2" fillId="33" borderId="29" xfId="0" applyFont="1" applyFill="1" applyBorder="1" applyAlignment="1">
      <alignment horizontal="center" vertical="center" wrapText="1"/>
    </xf>
    <xf numFmtId="0" fontId="2" fillId="33" borderId="15" xfId="0" applyFont="1" applyFill="1" applyBorder="1" applyAlignment="1">
      <alignment horizontal="center" vertical="center" wrapText="1"/>
    </xf>
    <xf numFmtId="0" fontId="2" fillId="33" borderId="11" xfId="0" applyFont="1" applyFill="1" applyBorder="1" applyAlignment="1">
      <alignment horizontal="center" vertical="center" wrapText="1"/>
    </xf>
    <xf numFmtId="0" fontId="2" fillId="33" borderId="11" xfId="0" applyFont="1" applyFill="1" applyBorder="1" applyAlignment="1">
      <alignment horizontal="center" vertical="center"/>
    </xf>
    <xf numFmtId="0" fontId="2" fillId="33" borderId="25" xfId="0" applyFont="1" applyFill="1" applyBorder="1" applyAlignment="1">
      <alignment horizontal="center" vertical="center" wrapText="1"/>
    </xf>
    <xf numFmtId="15" fontId="2" fillId="33" borderId="10" xfId="0" quotePrefix="1" applyNumberFormat="1" applyFont="1" applyFill="1" applyBorder="1" applyAlignment="1">
      <alignment horizontal="left" wrapText="1"/>
    </xf>
    <xf numFmtId="0" fontId="2" fillId="33" borderId="10" xfId="0" quotePrefix="1" applyFont="1" applyFill="1" applyBorder="1" applyAlignment="1">
      <alignment horizontal="left" vertical="top" wrapText="1"/>
    </xf>
    <xf numFmtId="0" fontId="2" fillId="33" borderId="16" xfId="0" quotePrefix="1" applyFont="1" applyFill="1" applyBorder="1" applyAlignment="1">
      <alignment horizontal="left" vertical="top" wrapText="1"/>
    </xf>
    <xf numFmtId="0" fontId="2" fillId="33" borderId="15" xfId="0" applyFont="1" applyFill="1" applyBorder="1" applyAlignment="1">
      <alignment horizontal="center" vertical="center"/>
    </xf>
    <xf numFmtId="0" fontId="2" fillId="33" borderId="10" xfId="0" applyFont="1" applyFill="1" applyBorder="1" applyAlignment="1">
      <alignment horizontal="center" vertical="center"/>
    </xf>
    <xf numFmtId="0" fontId="2" fillId="33" borderId="10"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0" borderId="10" xfId="42" applyFont="1" applyBorder="1" applyAlignment="1">
      <alignment horizontal="left" vertical="top" wrapText="1"/>
    </xf>
    <xf numFmtId="0" fontId="2" fillId="33" borderId="10" xfId="42" applyFont="1" applyFill="1" applyBorder="1" applyAlignment="1">
      <alignment horizontal="center" wrapText="1"/>
    </xf>
    <xf numFmtId="0" fontId="2" fillId="33" borderId="10" xfId="42" applyFont="1" applyFill="1" applyBorder="1" applyAlignment="1">
      <alignment horizontal="left" wrapText="1"/>
    </xf>
    <xf numFmtId="0" fontId="2" fillId="33" borderId="17" xfId="0" applyFont="1" applyFill="1" applyBorder="1" applyAlignment="1">
      <alignment horizontal="left" vertical="center" wrapText="1"/>
    </xf>
    <xf numFmtId="0" fontId="2" fillId="33" borderId="10" xfId="0" applyFont="1" applyFill="1" applyBorder="1" applyAlignment="1">
      <alignment horizontal="center"/>
    </xf>
    <xf numFmtId="0" fontId="2" fillId="33" borderId="10" xfId="0" applyFont="1" applyFill="1" applyBorder="1" applyAlignment="1">
      <alignment horizontal="left"/>
    </xf>
    <xf numFmtId="0" fontId="2" fillId="33" borderId="10" xfId="42" applyFont="1" applyFill="1" applyBorder="1" applyAlignment="1">
      <alignment wrapText="1"/>
    </xf>
    <xf numFmtId="0" fontId="2" fillId="33" borderId="10" xfId="0" applyFont="1" applyFill="1" applyBorder="1" applyAlignment="1">
      <alignment horizontal="left" vertical="center" wrapText="1"/>
    </xf>
    <xf numFmtId="0" fontId="2" fillId="33" borderId="10" xfId="0" applyFont="1" applyFill="1" applyBorder="1" applyAlignment="1">
      <alignment horizontal="left" vertical="top"/>
    </xf>
    <xf numFmtId="0" fontId="2" fillId="0" borderId="10" xfId="0" applyFont="1" applyBorder="1" applyAlignment="1">
      <alignment horizontal="left" wrapText="1"/>
    </xf>
    <xf numFmtId="0" fontId="2" fillId="0" borderId="10" xfId="0" applyFont="1" applyBorder="1" applyAlignment="1">
      <alignment horizontal="left"/>
    </xf>
    <xf numFmtId="0" fontId="2" fillId="33" borderId="31" xfId="0" applyFont="1" applyFill="1" applyBorder="1" applyAlignment="1">
      <alignment horizontal="center"/>
    </xf>
    <xf numFmtId="0" fontId="2" fillId="33" borderId="31" xfId="0" applyFont="1" applyFill="1" applyBorder="1" applyAlignment="1">
      <alignment horizontal="left"/>
    </xf>
    <xf numFmtId="0" fontId="2" fillId="0" borderId="31" xfId="0" applyFont="1" applyBorder="1" applyAlignment="1">
      <alignment vertical="top" wrapText="1"/>
    </xf>
    <xf numFmtId="0" fontId="2" fillId="33" borderId="31" xfId="42" applyFont="1" applyFill="1" applyBorder="1" applyAlignment="1">
      <alignment horizontal="left" wrapText="1"/>
    </xf>
    <xf numFmtId="0" fontId="2" fillId="33" borderId="31" xfId="42" applyFont="1" applyFill="1" applyBorder="1" applyAlignment="1">
      <alignment wrapText="1"/>
    </xf>
    <xf numFmtId="0" fontId="2" fillId="33" borderId="31" xfId="0" applyFont="1" applyFill="1" applyBorder="1" applyAlignment="1">
      <alignment horizontal="left" vertical="top" wrapText="1"/>
    </xf>
    <xf numFmtId="0" fontId="2" fillId="33" borderId="31" xfId="0" applyFont="1" applyFill="1" applyBorder="1" applyAlignment="1">
      <alignment horizontal="left" wrapText="1"/>
    </xf>
    <xf numFmtId="0" fontId="2" fillId="33" borderId="36" xfId="0" applyFont="1" applyFill="1" applyBorder="1" applyAlignment="1">
      <alignment horizontal="left" wrapText="1"/>
    </xf>
    <xf numFmtId="0" fontId="2" fillId="33" borderId="31" xfId="0" applyFont="1" applyFill="1" applyBorder="1" applyAlignment="1">
      <alignment horizontal="center" vertical="center"/>
    </xf>
    <xf numFmtId="0" fontId="2" fillId="0" borderId="31" xfId="0" applyFont="1" applyBorder="1" applyAlignment="1">
      <alignment horizontal="left" vertical="top" wrapText="1"/>
    </xf>
    <xf numFmtId="0" fontId="2" fillId="33" borderId="34"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0" xfId="0" applyFont="1" applyFill="1" applyAlignment="1">
      <alignment horizontal="left" vertical="top" wrapText="1"/>
    </xf>
    <xf numFmtId="46" fontId="2" fillId="33" borderId="10" xfId="0" applyNumberFormat="1" applyFont="1" applyFill="1" applyBorder="1" applyAlignment="1">
      <alignment horizontal="left" wrapText="1"/>
    </xf>
    <xf numFmtId="0" fontId="2" fillId="33" borderId="36" xfId="0" applyFont="1" applyFill="1" applyBorder="1" applyAlignment="1">
      <alignment horizontal="center"/>
    </xf>
    <xf numFmtId="0" fontId="2" fillId="33" borderId="36" xfId="0" applyFont="1" applyFill="1" applyBorder="1" applyAlignment="1">
      <alignment horizontal="left"/>
    </xf>
    <xf numFmtId="0" fontId="2" fillId="33" borderId="36" xfId="0" applyFont="1" applyFill="1" applyBorder="1" applyAlignment="1">
      <alignment horizontal="left" vertical="top" wrapText="1"/>
    </xf>
    <xf numFmtId="0" fontId="2" fillId="0" borderId="36" xfId="0" applyFont="1" applyBorder="1" applyAlignment="1">
      <alignment horizontal="left" vertical="top" wrapText="1"/>
    </xf>
    <xf numFmtId="0" fontId="2" fillId="33" borderId="11" xfId="0" applyFont="1" applyFill="1" applyBorder="1" applyAlignment="1">
      <alignment horizontal="center" wrapText="1"/>
    </xf>
    <xf numFmtId="0" fontId="2" fillId="33" borderId="36"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36" xfId="0" applyFont="1" applyFill="1" applyBorder="1" applyAlignment="1">
      <alignment horizontal="center" wrapText="1"/>
    </xf>
    <xf numFmtId="0" fontId="2" fillId="33" borderId="16" xfId="0" applyFont="1" applyFill="1" applyBorder="1" applyAlignment="1">
      <alignment horizontal="center" wrapText="1"/>
    </xf>
    <xf numFmtId="0" fontId="2" fillId="33" borderId="17" xfId="0" applyFont="1" applyFill="1" applyBorder="1" applyAlignment="1">
      <alignment horizontal="left" wrapText="1"/>
    </xf>
    <xf numFmtId="0" fontId="2" fillId="33" borderId="16" xfId="0" applyFont="1" applyFill="1" applyBorder="1" applyAlignment="1">
      <alignment horizontal="center"/>
    </xf>
    <xf numFmtId="0" fontId="2" fillId="33" borderId="16" xfId="0" applyFont="1" applyFill="1" applyBorder="1" applyAlignment="1">
      <alignment horizontal="left"/>
    </xf>
    <xf numFmtId="0" fontId="2" fillId="33" borderId="17" xfId="0" applyFont="1" applyFill="1" applyBorder="1" applyAlignment="1">
      <alignment horizontal="left"/>
    </xf>
    <xf numFmtId="0" fontId="2" fillId="33" borderId="0" xfId="0" applyFont="1" applyFill="1" applyAlignment="1">
      <alignment horizontal="center" vertical="center"/>
    </xf>
    <xf numFmtId="0" fontId="2" fillId="33" borderId="0" xfId="0" applyFont="1" applyFill="1" applyAlignment="1">
      <alignment horizontal="center"/>
    </xf>
    <xf numFmtId="0" fontId="2" fillId="33" borderId="28" xfId="0" applyFont="1" applyFill="1" applyBorder="1" applyAlignment="1">
      <alignment horizontal="center" vertical="center"/>
    </xf>
    <xf numFmtId="17" fontId="2" fillId="33" borderId="16" xfId="0" applyNumberFormat="1" applyFont="1" applyFill="1" applyBorder="1" applyAlignment="1">
      <alignment horizontal="left" wrapText="1"/>
    </xf>
    <xf numFmtId="0" fontId="2" fillId="33" borderId="16" xfId="0" applyFont="1" applyFill="1" applyBorder="1" applyAlignment="1">
      <alignment wrapText="1"/>
    </xf>
    <xf numFmtId="0" fontId="2" fillId="0" borderId="10" xfId="0" applyFont="1" applyBorder="1" applyAlignment="1">
      <alignment vertical="top" wrapText="1"/>
    </xf>
    <xf numFmtId="0" fontId="2" fillId="33" borderId="16" xfId="42" applyFont="1" applyFill="1" applyBorder="1" applyAlignment="1">
      <alignment horizontal="left" wrapText="1"/>
    </xf>
    <xf numFmtId="0" fontId="2" fillId="33" borderId="16" xfId="42" applyFont="1" applyFill="1" applyBorder="1" applyAlignment="1">
      <alignment wrapText="1"/>
    </xf>
    <xf numFmtId="0" fontId="2" fillId="33" borderId="0" xfId="0" applyFont="1" applyFill="1" applyAlignment="1">
      <alignment horizontal="left" wrapText="1"/>
    </xf>
    <xf numFmtId="0" fontId="2" fillId="33" borderId="33" xfId="0" applyFont="1" applyFill="1" applyBorder="1" applyAlignment="1">
      <alignment horizontal="left" wrapText="1"/>
    </xf>
    <xf numFmtId="0" fontId="2" fillId="33" borderId="33" xfId="0" applyFont="1" applyFill="1" applyBorder="1" applyAlignment="1">
      <alignment horizontal="left" vertical="top" wrapText="1"/>
    </xf>
    <xf numFmtId="0" fontId="2" fillId="33" borderId="31" xfId="0" applyFont="1" applyFill="1" applyBorder="1" applyAlignment="1">
      <alignment horizontal="center" vertical="center" wrapText="1"/>
    </xf>
    <xf numFmtId="17" fontId="2" fillId="33" borderId="10" xfId="0" quotePrefix="1" applyNumberFormat="1" applyFont="1" applyFill="1" applyBorder="1" applyAlignment="1">
      <alignment horizontal="left" wrapText="1"/>
    </xf>
    <xf numFmtId="0" fontId="2" fillId="33" borderId="32" xfId="0" quotePrefix="1" applyFont="1" applyFill="1" applyBorder="1" applyAlignment="1">
      <alignment horizontal="center" vertical="center" wrapText="1"/>
    </xf>
    <xf numFmtId="15" fontId="2" fillId="33" borderId="10" xfId="0" quotePrefix="1" applyNumberFormat="1" applyFont="1" applyFill="1" applyBorder="1" applyAlignment="1">
      <alignment horizontal="left" vertical="top" wrapText="1"/>
    </xf>
    <xf numFmtId="0" fontId="2" fillId="33" borderId="31" xfId="0" applyFont="1" applyFill="1" applyBorder="1" applyAlignment="1">
      <alignment horizontal="left" vertical="center" wrapText="1"/>
    </xf>
    <xf numFmtId="0" fontId="2" fillId="33" borderId="31" xfId="0" applyFont="1" applyFill="1" applyBorder="1" applyAlignment="1">
      <alignment horizontal="center" wrapText="1"/>
    </xf>
    <xf numFmtId="17" fontId="2" fillId="33" borderId="10" xfId="0" quotePrefix="1" applyNumberFormat="1" applyFont="1" applyFill="1" applyBorder="1" applyAlignment="1">
      <alignment horizontal="left" vertical="top" wrapText="1"/>
    </xf>
    <xf numFmtId="0" fontId="2" fillId="33" borderId="31" xfId="0" applyFont="1" applyFill="1" applyBorder="1" applyAlignment="1">
      <alignment wrapText="1"/>
    </xf>
    <xf numFmtId="0" fontId="2" fillId="33" borderId="63" xfId="0" applyFont="1" applyFill="1" applyBorder="1" applyAlignment="1">
      <alignment horizontal="center" vertical="center"/>
    </xf>
    <xf numFmtId="17" fontId="2" fillId="33" borderId="10" xfId="0" quotePrefix="1" applyNumberFormat="1" applyFont="1" applyFill="1" applyBorder="1" applyAlignment="1">
      <alignment horizontal="left"/>
    </xf>
    <xf numFmtId="0" fontId="2" fillId="0" borderId="10" xfId="0" quotePrefix="1" applyFont="1" applyBorder="1" applyAlignment="1">
      <alignment horizontal="left" vertical="top" wrapText="1"/>
    </xf>
    <xf numFmtId="0" fontId="2" fillId="33" borderId="15" xfId="0" quotePrefix="1" applyFont="1" applyFill="1" applyBorder="1" applyAlignment="1">
      <alignment horizontal="left" vertical="top" wrapText="1"/>
    </xf>
    <xf numFmtId="0" fontId="2" fillId="33" borderId="0" xfId="0" applyFont="1" applyFill="1" applyAlignment="1">
      <alignment horizontal="left"/>
    </xf>
    <xf numFmtId="0" fontId="2" fillId="33" borderId="0" xfId="42" applyFont="1" applyFill="1" applyAlignment="1">
      <alignment horizontal="left" wrapText="1"/>
    </xf>
    <xf numFmtId="0" fontId="2" fillId="33" borderId="0" xfId="42" applyFont="1" applyFill="1" applyAlignment="1">
      <alignment wrapText="1"/>
    </xf>
    <xf numFmtId="0" fontId="2" fillId="33" borderId="0" xfId="0" applyFont="1" applyFill="1" applyAlignment="1">
      <alignment horizontal="center" vertical="center" wrapText="1"/>
    </xf>
    <xf numFmtId="0" fontId="2" fillId="33" borderId="30"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0" borderId="16" xfId="0" applyFont="1" applyBorder="1" applyAlignment="1">
      <alignment horizontal="center"/>
    </xf>
    <xf numFmtId="0" fontId="2" fillId="33" borderId="33" xfId="0" applyFont="1" applyFill="1" applyBorder="1" applyAlignment="1">
      <alignment horizontal="center" wrapText="1"/>
    </xf>
    <xf numFmtId="0" fontId="2" fillId="33" borderId="33" xfId="0" applyFont="1" applyFill="1" applyBorder="1" applyAlignment="1">
      <alignment horizontal="center" vertical="center" wrapText="1"/>
    </xf>
    <xf numFmtId="0" fontId="2" fillId="33" borderId="37" xfId="0" applyFont="1" applyFill="1" applyBorder="1" applyAlignment="1">
      <alignment horizontal="left" vertical="top" wrapText="1"/>
    </xf>
    <xf numFmtId="0" fontId="2" fillId="33" borderId="10" xfId="0" applyFont="1" applyFill="1" applyBorder="1" applyAlignment="1">
      <alignment wrapText="1"/>
    </xf>
    <xf numFmtId="0" fontId="2" fillId="0" borderId="0" xfId="47" applyFont="1" applyAlignment="1">
      <alignment horizontal="center" vertical="center" wrapText="1"/>
    </xf>
    <xf numFmtId="0" fontId="2" fillId="0" borderId="0" xfId="47" applyFont="1" applyAlignment="1">
      <alignment horizontal="center" vertical="top" wrapText="1"/>
    </xf>
    <xf numFmtId="0" fontId="2" fillId="0" borderId="0" xfId="47" applyFont="1" applyAlignment="1">
      <alignment horizontal="center" vertical="center"/>
    </xf>
    <xf numFmtId="0" fontId="2" fillId="0" borderId="0" xfId="47" applyFont="1" applyAlignment="1">
      <alignment wrapText="1"/>
    </xf>
    <xf numFmtId="0" fontId="2" fillId="33" borderId="19" xfId="0" applyFont="1" applyFill="1" applyBorder="1"/>
    <xf numFmtId="0" fontId="2" fillId="33" borderId="20" xfId="0" applyFont="1" applyFill="1" applyBorder="1"/>
    <xf numFmtId="0" fontId="2" fillId="33" borderId="54" xfId="0" applyFont="1" applyFill="1" applyBorder="1"/>
    <xf numFmtId="0" fontId="2" fillId="33" borderId="55" xfId="0" applyFont="1" applyFill="1" applyBorder="1"/>
    <xf numFmtId="0" fontId="2" fillId="33" borderId="21" xfId="0" applyFont="1" applyFill="1" applyBorder="1"/>
    <xf numFmtId="0" fontId="2" fillId="33" borderId="22" xfId="0" applyFont="1" applyFill="1" applyBorder="1"/>
    <xf numFmtId="0" fontId="2" fillId="33" borderId="43" xfId="0" applyFont="1" applyFill="1" applyBorder="1"/>
    <xf numFmtId="0" fontId="2" fillId="0" borderId="22" xfId="0" applyFont="1" applyBorder="1"/>
    <xf numFmtId="0" fontId="2" fillId="33" borderId="59" xfId="0" applyFont="1" applyFill="1" applyBorder="1"/>
    <xf numFmtId="0" fontId="2" fillId="33" borderId="14" xfId="0" applyFont="1" applyFill="1" applyBorder="1" applyAlignment="1">
      <alignment horizontal="center"/>
    </xf>
    <xf numFmtId="1" fontId="2" fillId="33" borderId="58" xfId="0" applyNumberFormat="1" applyFont="1" applyFill="1" applyBorder="1"/>
    <xf numFmtId="0" fontId="2" fillId="0" borderId="13" xfId="47" applyFont="1" applyBorder="1"/>
    <xf numFmtId="0" fontId="2" fillId="0" borderId="18" xfId="47" applyFont="1" applyBorder="1"/>
    <xf numFmtId="0" fontId="2" fillId="0" borderId="14" xfId="47" applyFont="1" applyBorder="1"/>
    <xf numFmtId="0" fontId="26" fillId="34" borderId="0" xfId="0" applyFont="1" applyFill="1" applyAlignment="1">
      <alignment horizontal="center" vertical="center" wrapText="1"/>
    </xf>
    <xf numFmtId="0" fontId="19" fillId="36" borderId="0" xfId="0" applyFont="1" applyFill="1" applyAlignment="1">
      <alignment horizontal="center"/>
    </xf>
    <xf numFmtId="0" fontId="2" fillId="34" borderId="0" xfId="0" applyFont="1" applyFill="1" applyAlignment="1">
      <alignment horizontal="center" vertical="center"/>
    </xf>
    <xf numFmtId="0" fontId="2" fillId="34" borderId="11" xfId="0" applyFont="1" applyFill="1" applyBorder="1" applyAlignment="1">
      <alignment horizontal="center" vertical="center"/>
    </xf>
    <xf numFmtId="0" fontId="2" fillId="34" borderId="0" xfId="0" applyFont="1" applyFill="1" applyAlignment="1">
      <alignment horizontal="center" vertical="center" wrapText="1"/>
    </xf>
    <xf numFmtId="0" fontId="2" fillId="34" borderId="11" xfId="0" applyFont="1" applyFill="1" applyBorder="1" applyAlignment="1">
      <alignment horizontal="center" vertical="center" wrapText="1"/>
    </xf>
    <xf numFmtId="0" fontId="22" fillId="34" borderId="0" xfId="0" applyFont="1" applyFill="1" applyAlignment="1">
      <alignment horizontal="center"/>
    </xf>
    <xf numFmtId="0" fontId="26" fillId="34" borderId="0" xfId="0" applyFont="1" applyFill="1" applyAlignment="1">
      <alignment horizontal="center" vertical="top" wrapText="1"/>
    </xf>
    <xf numFmtId="0" fontId="26" fillId="34" borderId="11" xfId="0" applyFont="1" applyFill="1" applyBorder="1" applyAlignment="1">
      <alignment horizontal="center" vertical="top" wrapText="1"/>
    </xf>
    <xf numFmtId="0" fontId="19" fillId="35" borderId="0" xfId="0" applyFont="1" applyFill="1" applyAlignment="1">
      <alignment horizontal="center"/>
    </xf>
    <xf numFmtId="0" fontId="2" fillId="34" borderId="0" xfId="0" applyFont="1" applyFill="1" applyAlignment="1">
      <alignment horizontal="center" vertical="top" wrapText="1"/>
    </xf>
    <xf numFmtId="0" fontId="2" fillId="34" borderId="11" xfId="0" applyFont="1" applyFill="1" applyBorder="1" applyAlignment="1">
      <alignment horizontal="center" vertical="top" wrapText="1"/>
    </xf>
    <xf numFmtId="0" fontId="0" fillId="34" borderId="11" xfId="0" applyFill="1" applyBorder="1" applyAlignment="1">
      <alignment horizontal="center" vertical="center"/>
    </xf>
    <xf numFmtId="0" fontId="0" fillId="34" borderId="0" xfId="0" applyFill="1" applyAlignment="1">
      <alignment horizontal="center" vertical="center"/>
    </xf>
    <xf numFmtId="0" fontId="0" fillId="34" borderId="0" xfId="0" applyFill="1" applyAlignment="1">
      <alignment horizontal="center" vertical="center" wrapText="1"/>
    </xf>
    <xf numFmtId="0" fontId="0" fillId="34" borderId="11" xfId="0" applyFill="1" applyBorder="1" applyAlignment="1">
      <alignment horizontal="center" vertical="center" wrapText="1"/>
    </xf>
    <xf numFmtId="0" fontId="26" fillId="34" borderId="26" xfId="0" applyFont="1" applyFill="1" applyBorder="1" applyAlignment="1">
      <alignment horizontal="center" vertical="center" wrapText="1"/>
    </xf>
    <xf numFmtId="0" fontId="26" fillId="34" borderId="25" xfId="0" applyFont="1" applyFill="1" applyBorder="1" applyAlignment="1">
      <alignment horizontal="center" vertical="center" wrapText="1"/>
    </xf>
    <xf numFmtId="0" fontId="19" fillId="35" borderId="0" xfId="0" applyFont="1" applyFill="1" applyAlignment="1">
      <alignment horizontal="left"/>
    </xf>
    <xf numFmtId="0" fontId="22" fillId="34" borderId="0" xfId="0" applyFont="1" applyFill="1" applyAlignment="1">
      <alignment horizontal="center" vertical="center" wrapText="1"/>
    </xf>
    <xf numFmtId="0" fontId="0" fillId="34" borderId="11" xfId="0" applyFill="1" applyBorder="1" applyAlignment="1">
      <alignment horizontal="center" vertical="top"/>
    </xf>
    <xf numFmtId="0" fontId="2" fillId="34" borderId="26" xfId="0" applyFont="1" applyFill="1" applyBorder="1" applyAlignment="1">
      <alignment horizontal="center" vertical="center"/>
    </xf>
    <xf numFmtId="0" fontId="2" fillId="34" borderId="25" xfId="0" applyFont="1" applyFill="1" applyBorder="1" applyAlignment="1">
      <alignment horizontal="center" vertical="center"/>
    </xf>
    <xf numFmtId="0" fontId="3" fillId="0" borderId="0" xfId="47" applyAlignment="1">
      <alignment horizontal="right"/>
    </xf>
    <xf numFmtId="0" fontId="22" fillId="40" borderId="0" xfId="47" applyFont="1" applyFill="1" applyAlignment="1">
      <alignment horizontal="right"/>
    </xf>
    <xf numFmtId="0" fontId="3" fillId="39" borderId="0" xfId="47" applyFill="1" applyAlignment="1">
      <alignment horizontal="left"/>
    </xf>
    <xf numFmtId="0" fontId="22" fillId="34" borderId="0" xfId="47" applyFont="1" applyFill="1" applyAlignment="1">
      <alignment horizontal="right" wrapText="1"/>
    </xf>
    <xf numFmtId="0" fontId="3" fillId="34" borderId="0" xfId="47" applyFill="1" applyAlignment="1">
      <alignment horizontal="right" wrapText="1"/>
    </xf>
    <xf numFmtId="0" fontId="3" fillId="38" borderId="0" xfId="47" applyFill="1" applyAlignment="1">
      <alignment horizontal="right" wrapText="1"/>
    </xf>
    <xf numFmtId="0" fontId="3" fillId="39" borderId="0" xfId="47" applyFill="1" applyAlignment="1">
      <alignment horizontal="right" wrapText="1"/>
    </xf>
    <xf numFmtId="0" fontId="3" fillId="40" borderId="0" xfId="47" applyFill="1" applyAlignment="1">
      <alignment horizontal="right"/>
    </xf>
    <xf numFmtId="0" fontId="3" fillId="41" borderId="0" xfId="47" applyFill="1" applyAlignment="1">
      <alignment horizontal="left"/>
    </xf>
    <xf numFmtId="0" fontId="3" fillId="38" borderId="0" xfId="47" applyFill="1" applyAlignment="1">
      <alignment horizontal="left"/>
    </xf>
    <xf numFmtId="0" fontId="22" fillId="0" borderId="38" xfId="47" applyFont="1" applyBorder="1" applyAlignment="1">
      <alignment horizontal="left"/>
    </xf>
    <xf numFmtId="0" fontId="22" fillId="0" borderId="48" xfId="47" applyFont="1" applyBorder="1" applyAlignment="1">
      <alignment horizontal="left"/>
    </xf>
    <xf numFmtId="0" fontId="22" fillId="0" borderId="39" xfId="47" applyFont="1" applyBorder="1" applyAlignment="1">
      <alignment horizontal="left"/>
    </xf>
    <xf numFmtId="0" fontId="22" fillId="0" borderId="38" xfId="47" applyFont="1" applyBorder="1" applyAlignment="1">
      <alignment horizontal="center"/>
    </xf>
    <xf numFmtId="0" fontId="22" fillId="0" borderId="48" xfId="47" applyFont="1" applyBorder="1" applyAlignment="1">
      <alignment horizontal="center"/>
    </xf>
    <xf numFmtId="0" fontId="22" fillId="0" borderId="39" xfId="47" applyFont="1" applyBorder="1" applyAlignment="1">
      <alignment horizontal="center"/>
    </xf>
    <xf numFmtId="0" fontId="3" fillId="0" borderId="48" xfId="47" applyBorder="1" applyAlignment="1">
      <alignment horizontal="center"/>
    </xf>
    <xf numFmtId="0" fontId="3" fillId="0" borderId="39" xfId="47" applyBorder="1" applyAlignment="1">
      <alignment horizontal="center"/>
    </xf>
    <xf numFmtId="0" fontId="36" fillId="0" borderId="0" xfId="47" applyFont="1" applyAlignment="1">
      <alignment horizontal="left"/>
    </xf>
    <xf numFmtId="0" fontId="49" fillId="0" borderId="0" xfId="0" applyFont="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52" fillId="0" borderId="0" xfId="0" applyFont="1" applyAlignment="1">
      <alignment wrapText="1"/>
    </xf>
    <xf numFmtId="0" fontId="32" fillId="0" borderId="0" xfId="46" applyBorder="1"/>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8" builtinId="8"/>
    <cellStyle name="Hyperlink 2" xfId="46" xr:uid="{83F32183-F1D7-4AE9-AEC1-53379BC986FE}"/>
    <cellStyle name="Input" xfId="9" builtinId="20" customBuiltin="1"/>
    <cellStyle name="Linked Cell" xfId="12" builtinId="24" customBuiltin="1"/>
    <cellStyle name="Neutral" xfId="8" builtinId="28" customBuiltin="1"/>
    <cellStyle name="Normal" xfId="0" builtinId="0"/>
    <cellStyle name="Normal 2" xfId="43" xr:uid="{F5AB892A-0363-45BA-BBA7-7AED81DE2983}"/>
    <cellStyle name="Normal 2 2" xfId="45" xr:uid="{50141C9D-B787-49D3-86B8-C45DA3AC562E}"/>
    <cellStyle name="Normal 3" xfId="42" xr:uid="{543F56C4-ED90-432B-A468-A364B7E7839F}"/>
    <cellStyle name="Normal 4" xfId="44" xr:uid="{65802A31-59B5-4685-B8E0-1A4AFE451114}"/>
    <cellStyle name="Normal 5" xfId="47" xr:uid="{C571C969-A105-4604-8489-667E975CA3C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9516110</xdr:colOff>
      <xdr:row>1</xdr:row>
      <xdr:rowOff>45085</xdr:rowOff>
    </xdr:from>
    <xdr:to>
      <xdr:col>1</xdr:col>
      <xdr:colOff>10552430</xdr:colOff>
      <xdr:row>1</xdr:row>
      <xdr:rowOff>1304925</xdr:rowOff>
    </xdr:to>
    <xdr:pic>
      <xdr:nvPicPr>
        <xdr:cNvPr id="3" name="Picture 2" descr="Natural England logo">
          <a:extLst>
            <a:ext uri="{FF2B5EF4-FFF2-40B4-BE49-F238E27FC236}">
              <a16:creationId xmlns:a16="http://schemas.microsoft.com/office/drawing/2014/main" id="{6F0D9AC1-0269-4340-9915-F892BD990D6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0125710" y="226060"/>
          <a:ext cx="1036320" cy="1256665"/>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6F14AB94-A756-430F-A244-BFF37493C56C}">
    <nsvFilter filterId="{00000000-0001-0000-0000-000000000000}" ref="A3:HZ70" tableId="0"/>
  </namedSheetView>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ublications.naturalengland.org.uk/" TargetMode="External"/><Relationship Id="rId1" Type="http://schemas.openxmlformats.org/officeDocument/2006/relationships/hyperlink" Target="http://www.gov.uk/natural-eng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uth.waters@naturalengland.org.uk" TargetMode="External"/><Relationship Id="rId1" Type="http://schemas.openxmlformats.org/officeDocument/2006/relationships/hyperlink" Target="mailto:William.Muckley@naturalengland.org.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w:/r/teams/Team3844/_layouts/15/Doc.aspx?sourcedoc=%7B9D0A1BA5-2B5F-4D34-A2CF-0B3F66A22365%7D&amp;file=2023.07.17.%20Beaver%20Scope%20v0.2.docx&amp;action=default&amp;mobileredirect=tru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9/04/relationships/namedSheetView" Target="../namedSheetViews/namedSheetView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CD069-5910-4D4D-BDFD-2425E883313C}">
  <dimension ref="B2:B10"/>
  <sheetViews>
    <sheetView tabSelected="1" workbookViewId="0">
      <selection activeCell="B7" sqref="B7"/>
    </sheetView>
  </sheetViews>
  <sheetFormatPr defaultRowHeight="14.5" x14ac:dyDescent="0.35"/>
  <cols>
    <col min="2" max="2" width="151.1796875" customWidth="1"/>
  </cols>
  <sheetData>
    <row r="2" spans="2:2" ht="106.5" customHeight="1" x14ac:dyDescent="0.7">
      <c r="B2" s="352" t="s">
        <v>1529</v>
      </c>
    </row>
    <row r="3" spans="2:2" ht="53.5" customHeight="1" x14ac:dyDescent="0.35">
      <c r="B3" s="353" t="s">
        <v>1530</v>
      </c>
    </row>
    <row r="4" spans="2:2" ht="46" customHeight="1" x14ac:dyDescent="0.35">
      <c r="B4" s="354" t="s">
        <v>1531</v>
      </c>
    </row>
    <row r="5" spans="2:2" ht="215" customHeight="1" x14ac:dyDescent="0.35">
      <c r="B5" s="355" t="s">
        <v>1532</v>
      </c>
    </row>
    <row r="8" spans="2:2" x14ac:dyDescent="0.35">
      <c r="B8" s="356" t="s">
        <v>1527</v>
      </c>
    </row>
    <row r="9" spans="2:2" x14ac:dyDescent="0.35">
      <c r="B9" s="356" t="s">
        <v>1528</v>
      </c>
    </row>
    <row r="10" spans="2:2" x14ac:dyDescent="0.35">
      <c r="B10" s="356"/>
    </row>
  </sheetData>
  <hyperlinks>
    <hyperlink ref="B8" r:id="rId1" xr:uid="{82D43690-EDA4-4120-AA2E-234845A2BD78}"/>
    <hyperlink ref="B9" r:id="rId2" xr:uid="{4BAF7283-3EAF-4314-8CB9-CCD1B8C3285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E6726-8461-4579-A370-557B1F0E7604}">
  <dimension ref="B2:D21"/>
  <sheetViews>
    <sheetView workbookViewId="0">
      <selection activeCell="E9" sqref="E9"/>
    </sheetView>
  </sheetViews>
  <sheetFormatPr defaultColWidth="9.1796875" defaultRowHeight="19.5" customHeight="1" x14ac:dyDescent="0.35"/>
  <cols>
    <col min="1" max="1" width="9.1796875" style="23"/>
    <col min="2" max="2" width="16.54296875" style="41" bestFit="1" customWidth="1"/>
    <col min="3" max="3" width="68.81640625" style="35" customWidth="1"/>
    <col min="4" max="4" width="75.54296875" style="35" customWidth="1"/>
    <col min="5" max="5" width="109.453125" style="23" customWidth="1"/>
    <col min="6" max="16384" width="9.1796875" style="23"/>
  </cols>
  <sheetData>
    <row r="2" spans="2:4" ht="19.5" customHeight="1" x14ac:dyDescent="0.35">
      <c r="B2" s="20" t="s">
        <v>0</v>
      </c>
      <c r="C2" s="21" t="s">
        <v>1</v>
      </c>
      <c r="D2" s="22"/>
    </row>
    <row r="3" spans="2:4" ht="19.5" customHeight="1" x14ac:dyDescent="0.35">
      <c r="B3" s="24" t="s">
        <v>2</v>
      </c>
      <c r="C3" s="25" t="s">
        <v>3</v>
      </c>
      <c r="D3" s="25" t="s">
        <v>4</v>
      </c>
    </row>
    <row r="4" spans="2:4" ht="19.5" customHeight="1" x14ac:dyDescent="0.35">
      <c r="B4" s="26" t="s">
        <v>5</v>
      </c>
      <c r="C4" s="27" t="s">
        <v>6</v>
      </c>
      <c r="D4" s="28" t="s">
        <v>7</v>
      </c>
    </row>
    <row r="5" spans="2:4" ht="19.5" customHeight="1" x14ac:dyDescent="0.35">
      <c r="B5" s="26" t="s">
        <v>8</v>
      </c>
      <c r="C5" s="27" t="s">
        <v>9</v>
      </c>
      <c r="D5" s="29" t="s">
        <v>10</v>
      </c>
    </row>
    <row r="6" spans="2:4" ht="19.5" customHeight="1" x14ac:dyDescent="0.35">
      <c r="B6" s="26" t="s">
        <v>11</v>
      </c>
      <c r="C6" s="27"/>
      <c r="D6" s="27"/>
    </row>
    <row r="7" spans="2:4" ht="19.5" customHeight="1" x14ac:dyDescent="0.35">
      <c r="B7" s="26" t="s">
        <v>12</v>
      </c>
      <c r="C7" s="27" t="s">
        <v>13</v>
      </c>
      <c r="D7" s="30" t="s">
        <v>14</v>
      </c>
    </row>
    <row r="8" spans="2:4" ht="19.5" customHeight="1" x14ac:dyDescent="0.35">
      <c r="B8" s="26" t="s">
        <v>15</v>
      </c>
      <c r="C8" s="27" t="s">
        <v>16</v>
      </c>
      <c r="D8" s="27"/>
    </row>
    <row r="9" spans="2:4" ht="19.5" customHeight="1" x14ac:dyDescent="0.35">
      <c r="B9" s="26" t="s">
        <v>17</v>
      </c>
      <c r="C9" s="27"/>
      <c r="D9" s="27"/>
    </row>
    <row r="11" spans="2:4" ht="19.5" customHeight="1" x14ac:dyDescent="0.35">
      <c r="B11" s="31" t="s">
        <v>18</v>
      </c>
      <c r="C11" s="32"/>
      <c r="D11" s="33"/>
    </row>
    <row r="12" spans="2:4" ht="19.5" customHeight="1" x14ac:dyDescent="0.35">
      <c r="B12" s="34" t="s">
        <v>19</v>
      </c>
      <c r="D12" s="36"/>
    </row>
    <row r="13" spans="2:4" ht="19.5" customHeight="1" x14ac:dyDescent="0.35">
      <c r="B13" s="34" t="s">
        <v>20</v>
      </c>
      <c r="D13" s="36"/>
    </row>
    <row r="14" spans="2:4" ht="19.5" customHeight="1" x14ac:dyDescent="0.35">
      <c r="B14" s="34" t="s">
        <v>21</v>
      </c>
      <c r="D14" s="36"/>
    </row>
    <row r="15" spans="2:4" ht="19.5" customHeight="1" x14ac:dyDescent="0.35">
      <c r="B15" s="37"/>
      <c r="D15" s="36"/>
    </row>
    <row r="16" spans="2:4" ht="19.5" customHeight="1" x14ac:dyDescent="0.35">
      <c r="B16" s="37"/>
      <c r="D16" s="36"/>
    </row>
    <row r="17" spans="2:4" ht="19.5" customHeight="1" x14ac:dyDescent="0.35">
      <c r="B17" s="37"/>
      <c r="D17" s="36"/>
    </row>
    <row r="18" spans="2:4" ht="19.5" customHeight="1" x14ac:dyDescent="0.35">
      <c r="B18" s="37"/>
      <c r="D18" s="36"/>
    </row>
    <row r="19" spans="2:4" ht="19.5" customHeight="1" x14ac:dyDescent="0.35">
      <c r="B19" s="37"/>
      <c r="D19" s="36"/>
    </row>
    <row r="20" spans="2:4" ht="19.5" customHeight="1" x14ac:dyDescent="0.35">
      <c r="B20" s="37"/>
      <c r="D20" s="36"/>
    </row>
    <row r="21" spans="2:4" ht="19.5" customHeight="1" x14ac:dyDescent="0.35">
      <c r="B21" s="38"/>
      <c r="C21" s="39"/>
      <c r="D21" s="40"/>
    </row>
  </sheetData>
  <hyperlinks>
    <hyperlink ref="D7" r:id="rId1" xr:uid="{FFABC696-DC0D-4EDB-8E6E-5E792B3808EE}"/>
    <hyperlink ref="D5" r:id="rId2" xr:uid="{35410663-3CB0-4C95-8B89-D834957BFF5B}"/>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37F6-A97C-4038-A8AC-7627C0393D12}">
  <dimension ref="C3:D12"/>
  <sheetViews>
    <sheetView workbookViewId="0">
      <selection activeCell="C9" sqref="C9"/>
    </sheetView>
  </sheetViews>
  <sheetFormatPr defaultColWidth="9.1796875" defaultRowHeight="14.5" x14ac:dyDescent="0.35"/>
  <cols>
    <col min="1" max="1" width="9.1796875" style="1"/>
    <col min="2" max="2" width="9.1796875" style="1" customWidth="1"/>
    <col min="3" max="3" width="30.1796875" style="1" customWidth="1"/>
    <col min="4" max="4" width="157.54296875" style="1" customWidth="1"/>
    <col min="5" max="16384" width="9.1796875" style="1"/>
  </cols>
  <sheetData>
    <row r="3" spans="3:4" x14ac:dyDescent="0.35">
      <c r="C3" s="102" t="s">
        <v>22</v>
      </c>
      <c r="D3" s="103" t="s">
        <v>23</v>
      </c>
    </row>
    <row r="4" spans="3:4" ht="261" x14ac:dyDescent="0.35">
      <c r="C4" s="101" t="s">
        <v>24</v>
      </c>
      <c r="D4" s="105" t="s">
        <v>25</v>
      </c>
    </row>
    <row r="5" spans="3:4" ht="43.5" x14ac:dyDescent="0.35">
      <c r="C5" s="147" t="s">
        <v>26</v>
      </c>
      <c r="D5" s="148" t="s">
        <v>27</v>
      </c>
    </row>
    <row r="6" spans="3:4" ht="45" customHeight="1" x14ac:dyDescent="0.35">
      <c r="C6" s="104" t="s">
        <v>28</v>
      </c>
      <c r="D6" s="174" t="s">
        <v>29</v>
      </c>
    </row>
    <row r="8" spans="3:4" x14ac:dyDescent="0.35">
      <c r="C8" s="159" t="s">
        <v>30</v>
      </c>
      <c r="D8" s="149"/>
    </row>
    <row r="9" spans="3:4" ht="29" x14ac:dyDescent="0.35">
      <c r="C9" s="154" t="s">
        <v>31</v>
      </c>
      <c r="D9" s="155" t="s">
        <v>32</v>
      </c>
    </row>
    <row r="11" spans="3:4" x14ac:dyDescent="0.35">
      <c r="C11" s="159" t="s">
        <v>33</v>
      </c>
      <c r="D11" s="149"/>
    </row>
    <row r="12" spans="3:4" ht="58" x14ac:dyDescent="0.35">
      <c r="C12" s="152" t="s">
        <v>34</v>
      </c>
      <c r="D12" s="153" t="s">
        <v>35</v>
      </c>
    </row>
  </sheetData>
  <hyperlinks>
    <hyperlink ref="D9" r:id="rId1" xr:uid="{DA976333-C69B-4A02-ABCF-D2A87A5ACC8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Z636"/>
  <sheetViews>
    <sheetView zoomScaleNormal="100" zoomScaleSheetLayoutView="100" workbookViewId="0">
      <pane xSplit="4" ySplit="3" topLeftCell="BB25" activePane="bottomRight" state="frozen"/>
      <selection pane="topRight" activeCell="E1" sqref="E1"/>
      <selection pane="bottomLeft" activeCell="A4" sqref="A4"/>
      <selection pane="bottomRight" activeCell="BC28" sqref="BC28"/>
    </sheetView>
  </sheetViews>
  <sheetFormatPr defaultColWidth="9.1796875" defaultRowHeight="14.5" x14ac:dyDescent="0.35"/>
  <cols>
    <col min="1" max="1" width="11.1796875" style="2" bestFit="1" customWidth="1"/>
    <col min="2" max="2" width="14.453125" style="12" customWidth="1"/>
    <col min="3" max="3" width="17.1796875" style="2" customWidth="1"/>
    <col min="4" max="4" width="15.81640625" style="2" customWidth="1"/>
    <col min="5" max="5" width="64.453125" style="2" customWidth="1"/>
    <col min="6" max="6" width="9.1796875" style="2" customWidth="1"/>
    <col min="7" max="9" width="14.453125" style="2" customWidth="1"/>
    <col min="10" max="10" width="74.81640625" style="2" customWidth="1"/>
    <col min="11" max="11" width="51.81640625" style="2" customWidth="1"/>
    <col min="12" max="13" width="23" style="2" customWidth="1"/>
    <col min="14" max="14" width="14.453125" style="2" customWidth="1"/>
    <col min="15" max="15" width="14.453125" style="12" customWidth="1"/>
    <col min="16" max="17" width="14.453125" style="2" customWidth="1"/>
    <col min="18" max="41" width="24" style="2" customWidth="1"/>
    <col min="42" max="44" width="37" style="2" customWidth="1"/>
    <col min="45" max="45" width="16.1796875" style="92" customWidth="1"/>
    <col min="46" max="46" width="16.1796875" style="2" customWidth="1"/>
    <col min="47" max="47" width="52.453125" style="2" customWidth="1"/>
    <col min="48" max="56" width="66" style="2" customWidth="1"/>
    <col min="57" max="57" width="24.1796875" style="2" customWidth="1"/>
    <col min="58" max="16384" width="9.1796875" style="1"/>
  </cols>
  <sheetData>
    <row r="1" spans="1:234" x14ac:dyDescent="0.35">
      <c r="A1" s="319" t="s">
        <v>36</v>
      </c>
      <c r="B1" s="328"/>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18"/>
      <c r="AN1" s="18"/>
      <c r="AO1" s="18"/>
      <c r="AP1" s="311" t="s">
        <v>37</v>
      </c>
      <c r="AQ1" s="311"/>
      <c r="AR1" s="311"/>
      <c r="AS1" s="319" t="s">
        <v>38</v>
      </c>
      <c r="AT1" s="319"/>
      <c r="AU1" s="319"/>
      <c r="AV1" s="311" t="s">
        <v>39</v>
      </c>
      <c r="AW1" s="311"/>
      <c r="AX1" s="311"/>
      <c r="AY1" s="311"/>
      <c r="AZ1" s="311"/>
      <c r="BA1" s="311"/>
      <c r="BB1" s="19"/>
      <c r="BC1" s="42" t="s">
        <v>40</v>
      </c>
      <c r="BD1" s="10" t="s">
        <v>41</v>
      </c>
      <c r="BE1" s="42" t="s">
        <v>42</v>
      </c>
    </row>
    <row r="2" spans="1:234" ht="15" customHeight="1" x14ac:dyDescent="0.35">
      <c r="A2" s="323" t="s">
        <v>43</v>
      </c>
      <c r="B2" s="312" t="s">
        <v>44</v>
      </c>
      <c r="C2" s="312" t="s">
        <v>45</v>
      </c>
      <c r="D2" s="323" t="s">
        <v>46</v>
      </c>
      <c r="E2" s="323" t="s">
        <v>47</v>
      </c>
      <c r="F2" s="323" t="s">
        <v>48</v>
      </c>
      <c r="G2" s="324" t="s">
        <v>49</v>
      </c>
      <c r="H2" s="323" t="s">
        <v>50</v>
      </c>
      <c r="I2" s="323" t="s">
        <v>51</v>
      </c>
      <c r="J2" s="312" t="s">
        <v>52</v>
      </c>
      <c r="K2" s="312" t="s">
        <v>53</v>
      </c>
      <c r="L2" s="323" t="s">
        <v>54</v>
      </c>
      <c r="M2" s="324" t="s">
        <v>55</v>
      </c>
      <c r="N2" s="314" t="s">
        <v>56</v>
      </c>
      <c r="O2" s="320" t="s">
        <v>57</v>
      </c>
      <c r="P2" s="312" t="s">
        <v>58</v>
      </c>
      <c r="Q2" s="314" t="s">
        <v>59</v>
      </c>
      <c r="R2" s="314" t="s">
        <v>60</v>
      </c>
      <c r="S2" s="320" t="s">
        <v>61</v>
      </c>
      <c r="T2" s="314" t="s">
        <v>62</v>
      </c>
      <c r="U2" s="314" t="s">
        <v>63</v>
      </c>
      <c r="V2" s="314" t="s">
        <v>64</v>
      </c>
      <c r="W2" s="314"/>
      <c r="X2" s="314"/>
      <c r="Y2" s="314"/>
      <c r="Z2" s="314"/>
      <c r="AA2" s="314"/>
      <c r="AB2" s="314"/>
      <c r="AC2" s="314"/>
      <c r="AD2" s="314"/>
      <c r="AE2" s="314"/>
      <c r="AF2" s="314"/>
      <c r="AG2" s="314"/>
      <c r="AH2" s="314"/>
      <c r="AI2" s="314"/>
      <c r="AJ2" s="314"/>
      <c r="AK2" s="329" t="s">
        <v>65</v>
      </c>
      <c r="AL2" s="329"/>
      <c r="AM2" s="329"/>
      <c r="AN2" s="329"/>
      <c r="AO2" s="314" t="s">
        <v>66</v>
      </c>
      <c r="AP2" s="317" t="s">
        <v>67</v>
      </c>
      <c r="AQ2" s="320" t="s">
        <v>68</v>
      </c>
      <c r="AR2" s="320" t="s">
        <v>69</v>
      </c>
      <c r="AS2" s="312" t="s">
        <v>70</v>
      </c>
      <c r="AT2" s="312" t="s">
        <v>71</v>
      </c>
      <c r="AU2" s="314" t="s">
        <v>72</v>
      </c>
      <c r="AV2" s="316" t="s">
        <v>73</v>
      </c>
      <c r="AW2" s="316"/>
      <c r="AX2" s="316"/>
      <c r="AY2" s="316"/>
      <c r="AZ2" s="316"/>
      <c r="BA2" s="312" t="s">
        <v>74</v>
      </c>
      <c r="BB2" s="314" t="s">
        <v>75</v>
      </c>
      <c r="BC2" s="310" t="s">
        <v>76</v>
      </c>
      <c r="BD2" s="310"/>
      <c r="BE2" s="326" t="s">
        <v>77</v>
      </c>
    </row>
    <row r="3" spans="1:234" ht="30" customHeight="1" x14ac:dyDescent="0.35">
      <c r="A3" s="322"/>
      <c r="B3" s="322"/>
      <c r="C3" s="313"/>
      <c r="D3" s="322"/>
      <c r="E3" s="322"/>
      <c r="F3" s="322"/>
      <c r="G3" s="325"/>
      <c r="H3" s="322"/>
      <c r="I3" s="322"/>
      <c r="J3" s="322"/>
      <c r="K3" s="322"/>
      <c r="L3" s="322"/>
      <c r="M3" s="325"/>
      <c r="N3" s="325"/>
      <c r="O3" s="330"/>
      <c r="P3" s="313"/>
      <c r="Q3" s="315"/>
      <c r="R3" s="315"/>
      <c r="S3" s="330"/>
      <c r="T3" s="315"/>
      <c r="U3" s="315"/>
      <c r="V3" s="175" t="s">
        <v>78</v>
      </c>
      <c r="W3" s="175" t="s">
        <v>79</v>
      </c>
      <c r="X3" s="175" t="s">
        <v>80</v>
      </c>
      <c r="Y3" s="175" t="s">
        <v>81</v>
      </c>
      <c r="Z3" s="175" t="s">
        <v>82</v>
      </c>
      <c r="AA3" s="175" t="s">
        <v>83</v>
      </c>
      <c r="AB3" s="175" t="s">
        <v>84</v>
      </c>
      <c r="AC3" s="175" t="s">
        <v>85</v>
      </c>
      <c r="AD3" s="175" t="s">
        <v>86</v>
      </c>
      <c r="AE3" s="175" t="s">
        <v>87</v>
      </c>
      <c r="AF3" s="175" t="s">
        <v>88</v>
      </c>
      <c r="AG3" s="175" t="s">
        <v>89</v>
      </c>
      <c r="AH3" s="175" t="s">
        <v>90</v>
      </c>
      <c r="AI3" s="175" t="s">
        <v>91</v>
      </c>
      <c r="AJ3" s="175" t="s">
        <v>92</v>
      </c>
      <c r="AK3" s="176" t="s">
        <v>93</v>
      </c>
      <c r="AL3" s="175" t="s">
        <v>94</v>
      </c>
      <c r="AM3" s="176" t="s">
        <v>95</v>
      </c>
      <c r="AN3" s="176" t="s">
        <v>96</v>
      </c>
      <c r="AO3" s="315"/>
      <c r="AP3" s="318"/>
      <c r="AQ3" s="321"/>
      <c r="AR3" s="321"/>
      <c r="AS3" s="313"/>
      <c r="AT3" s="313"/>
      <c r="AU3" s="315"/>
      <c r="AV3" s="175" t="s">
        <v>97</v>
      </c>
      <c r="AW3" s="175" t="s">
        <v>98</v>
      </c>
      <c r="AX3" s="175" t="s">
        <v>99</v>
      </c>
      <c r="AY3" s="175" t="s">
        <v>100</v>
      </c>
      <c r="AZ3" s="175" t="s">
        <v>101</v>
      </c>
      <c r="BA3" s="313"/>
      <c r="BB3" s="315"/>
      <c r="BC3" s="310"/>
      <c r="BD3" s="310"/>
      <c r="BE3" s="327"/>
    </row>
    <row r="4" spans="1:234" s="14" customFormat="1" ht="33" customHeight="1" x14ac:dyDescent="0.35">
      <c r="A4" s="177">
        <v>1898</v>
      </c>
      <c r="B4" s="178" t="s">
        <v>102</v>
      </c>
      <c r="C4" s="179" t="s">
        <v>103</v>
      </c>
      <c r="D4" s="180" t="s">
        <v>104</v>
      </c>
      <c r="E4" s="181" t="s">
        <v>105</v>
      </c>
      <c r="F4" s="182">
        <v>2014</v>
      </c>
      <c r="G4" s="183" t="s">
        <v>106</v>
      </c>
      <c r="H4" s="183" t="s">
        <v>107</v>
      </c>
      <c r="I4" s="183" t="s">
        <v>108</v>
      </c>
      <c r="J4" s="179" t="s">
        <v>109</v>
      </c>
      <c r="K4" s="184" t="s">
        <v>110</v>
      </c>
      <c r="L4" s="183" t="s">
        <v>111</v>
      </c>
      <c r="M4" s="183" t="s">
        <v>112</v>
      </c>
      <c r="N4" s="118" t="s">
        <v>113</v>
      </c>
      <c r="O4" s="179" t="s">
        <v>114</v>
      </c>
      <c r="P4" s="178" t="s">
        <v>115</v>
      </c>
      <c r="Q4" s="178" t="s">
        <v>116</v>
      </c>
      <c r="R4" s="185" t="s">
        <v>117</v>
      </c>
      <c r="S4" s="178" t="s">
        <v>118</v>
      </c>
      <c r="T4" s="179" t="s">
        <v>119</v>
      </c>
      <c r="U4" s="186" t="s">
        <v>120</v>
      </c>
      <c r="V4" s="187"/>
      <c r="W4" s="187"/>
      <c r="X4" s="187" t="s">
        <v>121</v>
      </c>
      <c r="Y4" s="187"/>
      <c r="Z4" s="187"/>
      <c r="AA4" s="187"/>
      <c r="AB4" s="187"/>
      <c r="AC4" s="187"/>
      <c r="AD4" s="187"/>
      <c r="AE4" s="187"/>
      <c r="AF4" s="188"/>
      <c r="AG4" s="188"/>
      <c r="AH4" s="187"/>
      <c r="AI4" s="188"/>
      <c r="AJ4" s="188"/>
      <c r="AK4" s="186" t="s">
        <v>122</v>
      </c>
      <c r="AL4" s="189" t="s">
        <v>123</v>
      </c>
      <c r="AM4" s="189" t="s">
        <v>123</v>
      </c>
      <c r="AN4" s="183" t="s">
        <v>123</v>
      </c>
      <c r="AO4" s="186" t="s">
        <v>124</v>
      </c>
      <c r="AP4" s="187" t="s">
        <v>121</v>
      </c>
      <c r="AQ4" s="190"/>
      <c r="AR4" s="122"/>
      <c r="AS4" s="90" t="s">
        <v>121</v>
      </c>
      <c r="AT4" s="190"/>
      <c r="AU4" s="191" t="s">
        <v>125</v>
      </c>
      <c r="AV4" s="160" t="s">
        <v>126</v>
      </c>
      <c r="AW4" s="192"/>
      <c r="AX4" s="192"/>
      <c r="AY4" s="192"/>
      <c r="AZ4" s="192"/>
      <c r="BA4" s="192"/>
      <c r="BB4" s="193" t="s">
        <v>127</v>
      </c>
      <c r="BC4" s="179" t="s">
        <v>128</v>
      </c>
      <c r="BD4" s="179" t="s">
        <v>129</v>
      </c>
      <c r="BE4" s="194" t="s">
        <v>130</v>
      </c>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row>
    <row r="5" spans="1:234" s="15" customFormat="1" ht="31.5" customHeight="1" x14ac:dyDescent="0.35">
      <c r="A5" s="182">
        <v>342</v>
      </c>
      <c r="B5" s="189" t="s">
        <v>102</v>
      </c>
      <c r="C5" s="179" t="s">
        <v>103</v>
      </c>
      <c r="D5" s="181" t="s">
        <v>131</v>
      </c>
      <c r="E5" s="181" t="s">
        <v>132</v>
      </c>
      <c r="F5" s="182">
        <v>2014</v>
      </c>
      <c r="G5" s="181" t="s">
        <v>133</v>
      </c>
      <c r="H5" s="189" t="s">
        <v>134</v>
      </c>
      <c r="I5" s="181" t="s">
        <v>135</v>
      </c>
      <c r="J5" s="181" t="s">
        <v>136</v>
      </c>
      <c r="K5" s="181" t="s">
        <v>137</v>
      </c>
      <c r="L5" s="189" t="s">
        <v>111</v>
      </c>
      <c r="M5" s="189" t="s">
        <v>138</v>
      </c>
      <c r="N5" s="189" t="s">
        <v>113</v>
      </c>
      <c r="O5" s="189" t="s">
        <v>139</v>
      </c>
      <c r="P5" s="189" t="s">
        <v>140</v>
      </c>
      <c r="Q5" s="189" t="s">
        <v>141</v>
      </c>
      <c r="R5" s="181" t="s">
        <v>142</v>
      </c>
      <c r="S5" s="189" t="s">
        <v>118</v>
      </c>
      <c r="T5" s="181" t="s">
        <v>143</v>
      </c>
      <c r="U5" s="189" t="s">
        <v>144</v>
      </c>
      <c r="V5" s="189"/>
      <c r="W5" s="189"/>
      <c r="X5" s="187" t="s">
        <v>121</v>
      </c>
      <c r="Y5" s="189"/>
      <c r="Z5" s="189"/>
      <c r="AA5" s="189"/>
      <c r="AB5" s="189"/>
      <c r="AC5" s="189"/>
      <c r="AD5" s="189"/>
      <c r="AE5" s="189"/>
      <c r="AF5" s="196"/>
      <c r="AG5" s="196"/>
      <c r="AH5" s="189"/>
      <c r="AI5" s="196"/>
      <c r="AJ5" s="196"/>
      <c r="AK5" s="189">
        <v>1</v>
      </c>
      <c r="AL5" s="189" t="s">
        <v>123</v>
      </c>
      <c r="AM5" s="189" t="s">
        <v>123</v>
      </c>
      <c r="AN5" s="189" t="s">
        <v>123</v>
      </c>
      <c r="AO5" s="189" t="s">
        <v>145</v>
      </c>
      <c r="AP5" s="197" t="s">
        <v>121</v>
      </c>
      <c r="AQ5" s="90"/>
      <c r="AR5" s="193"/>
      <c r="AS5" s="123" t="s">
        <v>121</v>
      </c>
      <c r="AT5" s="198"/>
      <c r="AU5" s="199" t="s">
        <v>146</v>
      </c>
      <c r="AV5" s="124" t="s">
        <v>147</v>
      </c>
      <c r="AW5" s="200"/>
      <c r="AX5" s="200"/>
      <c r="AY5" s="200"/>
      <c r="AZ5" s="200" t="s">
        <v>148</v>
      </c>
      <c r="BA5" s="200"/>
      <c r="BB5" s="200" t="s">
        <v>149</v>
      </c>
      <c r="BC5" s="181" t="s">
        <v>150</v>
      </c>
      <c r="BD5" s="146" t="s">
        <v>151</v>
      </c>
      <c r="BE5" s="201" t="s">
        <v>152</v>
      </c>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row>
    <row r="6" spans="1:234" s="15" customFormat="1" ht="30" customHeight="1" x14ac:dyDescent="0.35">
      <c r="A6" s="182">
        <v>183</v>
      </c>
      <c r="B6" s="189" t="s">
        <v>102</v>
      </c>
      <c r="C6" s="181" t="s">
        <v>103</v>
      </c>
      <c r="D6" s="181" t="s">
        <v>153</v>
      </c>
      <c r="E6" s="189" t="s">
        <v>154</v>
      </c>
      <c r="F6" s="182">
        <v>2013</v>
      </c>
      <c r="G6" s="181" t="s">
        <v>155</v>
      </c>
      <c r="H6" s="203" t="s">
        <v>156</v>
      </c>
      <c r="I6" s="181" t="s">
        <v>157</v>
      </c>
      <c r="J6" s="181" t="s">
        <v>158</v>
      </c>
      <c r="K6" s="181" t="s">
        <v>159</v>
      </c>
      <c r="L6" s="189" t="s">
        <v>160</v>
      </c>
      <c r="M6" s="181" t="s">
        <v>161</v>
      </c>
      <c r="N6" s="189" t="s">
        <v>162</v>
      </c>
      <c r="O6" s="189" t="s">
        <v>163</v>
      </c>
      <c r="P6" s="189" t="s">
        <v>164</v>
      </c>
      <c r="Q6" s="189" t="s">
        <v>165</v>
      </c>
      <c r="R6" s="181" t="s">
        <v>166</v>
      </c>
      <c r="S6" s="189" t="s">
        <v>167</v>
      </c>
      <c r="T6" s="189" t="s">
        <v>168</v>
      </c>
      <c r="U6" s="181" t="s">
        <v>169</v>
      </c>
      <c r="V6" s="181"/>
      <c r="W6" s="181"/>
      <c r="X6" s="187"/>
      <c r="Y6" s="181"/>
      <c r="Z6" s="181"/>
      <c r="AA6" s="181"/>
      <c r="AB6" s="181"/>
      <c r="AC6" s="181"/>
      <c r="AD6" s="181"/>
      <c r="AE6" s="181"/>
      <c r="AF6" s="200"/>
      <c r="AG6" s="200"/>
      <c r="AH6" s="181"/>
      <c r="AI6" s="200"/>
      <c r="AJ6" s="187" t="s">
        <v>121</v>
      </c>
      <c r="AK6" s="189" t="s">
        <v>123</v>
      </c>
      <c r="AL6" s="189" t="s">
        <v>170</v>
      </c>
      <c r="AM6" s="189" t="s">
        <v>123</v>
      </c>
      <c r="AN6" s="183" t="s">
        <v>123</v>
      </c>
      <c r="AO6" s="189" t="s">
        <v>171</v>
      </c>
      <c r="AP6" s="190"/>
      <c r="AQ6" s="200"/>
      <c r="AR6" s="197" t="s">
        <v>121</v>
      </c>
      <c r="AS6" s="187" t="s">
        <v>121</v>
      </c>
      <c r="AT6" s="200"/>
      <c r="AU6" s="199" t="s">
        <v>172</v>
      </c>
      <c r="AV6" s="124" t="s">
        <v>173</v>
      </c>
      <c r="AW6" s="200"/>
      <c r="AX6" s="200"/>
      <c r="AY6" s="200"/>
      <c r="AZ6" s="200"/>
      <c r="BA6" s="200"/>
      <c r="BB6" s="200"/>
      <c r="BC6" s="181" t="s">
        <v>174</v>
      </c>
      <c r="BD6" s="179" t="s">
        <v>175</v>
      </c>
      <c r="BE6" s="201" t="s">
        <v>176</v>
      </c>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row>
    <row r="7" spans="1:234" s="15" customFormat="1" ht="30" customHeight="1" x14ac:dyDescent="0.35">
      <c r="A7" s="182">
        <v>1084</v>
      </c>
      <c r="B7" s="189" t="s">
        <v>102</v>
      </c>
      <c r="C7" s="179" t="s">
        <v>103</v>
      </c>
      <c r="D7" s="204" t="s">
        <v>177</v>
      </c>
      <c r="E7" s="181" t="s">
        <v>178</v>
      </c>
      <c r="F7" s="182">
        <v>2016</v>
      </c>
      <c r="G7" s="189" t="s">
        <v>179</v>
      </c>
      <c r="H7" s="189" t="s">
        <v>180</v>
      </c>
      <c r="I7" s="181"/>
      <c r="J7" s="181" t="s">
        <v>181</v>
      </c>
      <c r="K7" s="181" t="s">
        <v>182</v>
      </c>
      <c r="L7" s="189" t="s">
        <v>183</v>
      </c>
      <c r="M7" s="181" t="s">
        <v>184</v>
      </c>
      <c r="N7" s="189" t="s">
        <v>113</v>
      </c>
      <c r="O7" s="205" t="s">
        <v>185</v>
      </c>
      <c r="P7" s="189" t="s">
        <v>186</v>
      </c>
      <c r="Q7" s="189" t="s">
        <v>187</v>
      </c>
      <c r="R7" s="181" t="s">
        <v>188</v>
      </c>
      <c r="S7" s="189" t="s">
        <v>189</v>
      </c>
      <c r="T7" s="189" t="s">
        <v>168</v>
      </c>
      <c r="U7" s="181" t="s">
        <v>190</v>
      </c>
      <c r="V7" s="181"/>
      <c r="W7" s="181"/>
      <c r="X7" s="187" t="s">
        <v>121</v>
      </c>
      <c r="Y7" s="181"/>
      <c r="Z7" s="181"/>
      <c r="AA7" s="181"/>
      <c r="AB7" s="181"/>
      <c r="AC7" s="181"/>
      <c r="AD7" s="181"/>
      <c r="AE7" s="181"/>
      <c r="AF7" s="200"/>
      <c r="AG7" s="200"/>
      <c r="AH7" s="181"/>
      <c r="AI7" s="200"/>
      <c r="AJ7" s="200"/>
      <c r="AK7" s="189" t="s">
        <v>191</v>
      </c>
      <c r="AL7" s="189" t="s">
        <v>123</v>
      </c>
      <c r="AM7" s="189" t="s">
        <v>123</v>
      </c>
      <c r="AN7" s="183" t="s">
        <v>123</v>
      </c>
      <c r="AO7" s="189" t="s">
        <v>192</v>
      </c>
      <c r="AP7" s="187" t="s">
        <v>121</v>
      </c>
      <c r="AQ7" s="193"/>
      <c r="AR7" s="206"/>
      <c r="AS7" s="187" t="s">
        <v>121</v>
      </c>
      <c r="AT7" s="206"/>
      <c r="AU7" s="207" t="s">
        <v>193</v>
      </c>
      <c r="AV7" s="206" t="s">
        <v>194</v>
      </c>
      <c r="AW7" s="206"/>
      <c r="AX7" s="206"/>
      <c r="AY7" s="206"/>
      <c r="AZ7" s="206"/>
      <c r="BA7" s="206"/>
      <c r="BB7" s="206"/>
      <c r="BC7" s="181" t="s">
        <v>195</v>
      </c>
      <c r="BD7" s="179" t="s">
        <v>196</v>
      </c>
      <c r="BE7" s="208">
        <v>4</v>
      </c>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c r="HW7" s="202"/>
      <c r="HX7" s="202"/>
      <c r="HY7" s="202"/>
      <c r="HZ7" s="202"/>
    </row>
    <row r="8" spans="1:234" s="15" customFormat="1" ht="30" customHeight="1" x14ac:dyDescent="0.35">
      <c r="A8" s="182" t="s">
        <v>123</v>
      </c>
      <c r="B8" s="189" t="s">
        <v>102</v>
      </c>
      <c r="C8" s="181" t="s">
        <v>197</v>
      </c>
      <c r="D8" s="204" t="s">
        <v>198</v>
      </c>
      <c r="E8" s="189" t="s">
        <v>199</v>
      </c>
      <c r="F8" s="182">
        <v>2000</v>
      </c>
      <c r="G8" s="189" t="s">
        <v>200</v>
      </c>
      <c r="H8" s="189" t="s">
        <v>201</v>
      </c>
      <c r="I8" s="181"/>
      <c r="J8" s="181" t="s">
        <v>202</v>
      </c>
      <c r="K8" s="181" t="s">
        <v>203</v>
      </c>
      <c r="L8" s="189" t="s">
        <v>111</v>
      </c>
      <c r="M8" s="181" t="s">
        <v>204</v>
      </c>
      <c r="N8" s="189" t="s">
        <v>113</v>
      </c>
      <c r="O8" s="189" t="s">
        <v>205</v>
      </c>
      <c r="P8" s="189" t="s">
        <v>186</v>
      </c>
      <c r="Q8" s="189" t="s">
        <v>206</v>
      </c>
      <c r="R8" s="181" t="s">
        <v>207</v>
      </c>
      <c r="S8" s="189" t="s">
        <v>189</v>
      </c>
      <c r="T8" s="181" t="s">
        <v>82</v>
      </c>
      <c r="U8" s="181" t="s">
        <v>208</v>
      </c>
      <c r="V8" s="179"/>
      <c r="W8" s="179"/>
      <c r="X8" s="179"/>
      <c r="Y8" s="179"/>
      <c r="Z8" s="187" t="s">
        <v>121</v>
      </c>
      <c r="AA8" s="179"/>
      <c r="AB8" s="179"/>
      <c r="AC8" s="179"/>
      <c r="AD8" s="179"/>
      <c r="AE8" s="179"/>
      <c r="AF8" s="200"/>
      <c r="AG8" s="200"/>
      <c r="AH8" s="179"/>
      <c r="AI8" s="200"/>
      <c r="AJ8" s="200"/>
      <c r="AK8" s="183">
        <v>1</v>
      </c>
      <c r="AL8" s="189" t="s">
        <v>123</v>
      </c>
      <c r="AM8" s="183" t="s">
        <v>123</v>
      </c>
      <c r="AN8" s="183" t="s">
        <v>209</v>
      </c>
      <c r="AO8" s="183" t="s">
        <v>123</v>
      </c>
      <c r="AP8" s="209" t="s">
        <v>121</v>
      </c>
      <c r="AQ8" s="210"/>
      <c r="AR8" s="211"/>
      <c r="AS8" s="187" t="s">
        <v>121</v>
      </c>
      <c r="AT8" s="179"/>
      <c r="AU8" s="180" t="s">
        <v>210</v>
      </c>
      <c r="AV8" s="181" t="s">
        <v>211</v>
      </c>
      <c r="AW8" s="179"/>
      <c r="AX8" s="179"/>
      <c r="AY8" s="179"/>
      <c r="AZ8" s="181"/>
      <c r="BA8" s="179"/>
      <c r="BB8" s="179" t="s">
        <v>212</v>
      </c>
      <c r="BC8" s="181" t="s">
        <v>213</v>
      </c>
      <c r="BD8" s="88" t="s">
        <v>214</v>
      </c>
      <c r="BE8" s="212" t="s">
        <v>130</v>
      </c>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2"/>
      <c r="DD8" s="202"/>
      <c r="DE8" s="202"/>
      <c r="DF8" s="202"/>
      <c r="DG8" s="202"/>
      <c r="DH8" s="202"/>
      <c r="DI8" s="202"/>
      <c r="DJ8" s="202"/>
      <c r="DK8" s="202"/>
      <c r="DL8" s="202"/>
      <c r="DM8" s="202"/>
      <c r="DN8" s="202"/>
      <c r="DO8" s="202"/>
      <c r="DP8" s="202"/>
      <c r="DQ8" s="202"/>
      <c r="DR8" s="202"/>
      <c r="DS8" s="202"/>
      <c r="DT8" s="202"/>
      <c r="DU8" s="202"/>
      <c r="DV8" s="202"/>
      <c r="DW8" s="202"/>
      <c r="DX8" s="202"/>
      <c r="DY8" s="202"/>
      <c r="DZ8" s="202"/>
      <c r="EA8" s="202"/>
      <c r="EB8" s="202"/>
      <c r="EC8" s="202"/>
      <c r="ED8" s="202"/>
      <c r="EE8" s="202"/>
      <c r="EF8" s="202"/>
      <c r="EG8" s="202"/>
      <c r="EH8" s="202"/>
      <c r="EI8" s="202"/>
      <c r="EJ8" s="202"/>
      <c r="EK8" s="202"/>
      <c r="EL8" s="202"/>
      <c r="EM8" s="202"/>
      <c r="EN8" s="202"/>
      <c r="EO8" s="202"/>
      <c r="EP8" s="202"/>
      <c r="EQ8" s="202"/>
      <c r="ER8" s="202"/>
      <c r="ES8" s="202"/>
      <c r="ET8" s="202"/>
      <c r="EU8" s="202"/>
      <c r="EV8" s="202"/>
      <c r="EW8" s="202"/>
      <c r="EX8" s="202"/>
      <c r="EY8" s="202"/>
      <c r="EZ8" s="202"/>
      <c r="FA8" s="202"/>
      <c r="FB8" s="202"/>
      <c r="FC8" s="202"/>
      <c r="FD8" s="202"/>
      <c r="FE8" s="202"/>
      <c r="FF8" s="202"/>
      <c r="FG8" s="202"/>
      <c r="FH8" s="202"/>
      <c r="FI8" s="202"/>
      <c r="FJ8" s="202"/>
      <c r="FK8" s="202"/>
      <c r="FL8" s="202"/>
      <c r="FM8" s="202"/>
      <c r="FN8" s="202"/>
      <c r="FO8" s="202"/>
      <c r="FP8" s="202"/>
      <c r="FQ8" s="202"/>
      <c r="FR8" s="202"/>
      <c r="FS8" s="202"/>
      <c r="FT8" s="202"/>
      <c r="FU8" s="202"/>
      <c r="FV8" s="202"/>
      <c r="FW8" s="202"/>
      <c r="FX8" s="202"/>
      <c r="FY8" s="202"/>
      <c r="FZ8" s="202"/>
      <c r="GA8" s="202"/>
      <c r="GB8" s="202"/>
      <c r="GC8" s="202"/>
      <c r="GD8" s="202"/>
      <c r="GE8" s="202"/>
      <c r="GF8" s="202"/>
      <c r="GG8" s="202"/>
      <c r="GH8" s="202"/>
      <c r="GI8" s="202"/>
      <c r="GJ8" s="202"/>
      <c r="GK8" s="202"/>
      <c r="GL8" s="202"/>
      <c r="GM8" s="202"/>
      <c r="GN8" s="202"/>
      <c r="GO8" s="202"/>
      <c r="GP8" s="202"/>
      <c r="GQ8" s="202"/>
      <c r="GR8" s="202"/>
      <c r="GS8" s="202"/>
      <c r="GT8" s="202"/>
      <c r="GU8" s="202"/>
      <c r="GV8" s="202"/>
      <c r="GW8" s="202"/>
      <c r="GX8" s="202"/>
      <c r="GY8" s="202"/>
      <c r="GZ8" s="202"/>
      <c r="HA8" s="202"/>
      <c r="HB8" s="202"/>
      <c r="HC8" s="202"/>
      <c r="HD8" s="202"/>
      <c r="HE8" s="202"/>
      <c r="HF8" s="202"/>
      <c r="HG8" s="202"/>
      <c r="HH8" s="202"/>
      <c r="HI8" s="202"/>
      <c r="HJ8" s="202"/>
      <c r="HK8" s="202"/>
      <c r="HL8" s="202"/>
      <c r="HM8" s="202"/>
      <c r="HN8" s="202"/>
      <c r="HO8" s="202"/>
      <c r="HP8" s="202"/>
      <c r="HQ8" s="202"/>
      <c r="HR8" s="202"/>
      <c r="HS8" s="202"/>
      <c r="HT8" s="202"/>
      <c r="HU8" s="202"/>
      <c r="HV8" s="202"/>
      <c r="HW8" s="202"/>
      <c r="HX8" s="202"/>
      <c r="HY8" s="202"/>
      <c r="HZ8" s="202"/>
    </row>
    <row r="9" spans="1:234" s="15" customFormat="1" ht="30" customHeight="1" x14ac:dyDescent="0.35">
      <c r="A9" s="182">
        <v>1208</v>
      </c>
      <c r="B9" s="189" t="s">
        <v>102</v>
      </c>
      <c r="C9" s="181" t="s">
        <v>103</v>
      </c>
      <c r="D9" s="204" t="s">
        <v>215</v>
      </c>
      <c r="E9" s="181" t="s">
        <v>216</v>
      </c>
      <c r="F9" s="182">
        <v>2011</v>
      </c>
      <c r="G9" s="181" t="s">
        <v>217</v>
      </c>
      <c r="H9" s="189" t="s">
        <v>218</v>
      </c>
      <c r="I9" s="189" t="s">
        <v>219</v>
      </c>
      <c r="J9" s="181" t="s">
        <v>220</v>
      </c>
      <c r="K9" s="181" t="s">
        <v>221</v>
      </c>
      <c r="L9" s="181" t="s">
        <v>222</v>
      </c>
      <c r="M9" s="181" t="s">
        <v>223</v>
      </c>
      <c r="N9" s="189" t="s">
        <v>113</v>
      </c>
      <c r="O9" s="213" t="s">
        <v>224</v>
      </c>
      <c r="P9" s="189" t="s">
        <v>225</v>
      </c>
      <c r="Q9" s="189" t="s">
        <v>226</v>
      </c>
      <c r="R9" s="181" t="s">
        <v>227</v>
      </c>
      <c r="S9" s="189" t="s">
        <v>189</v>
      </c>
      <c r="T9" s="189" t="s">
        <v>228</v>
      </c>
      <c r="U9" s="181" t="s">
        <v>229</v>
      </c>
      <c r="V9" s="214"/>
      <c r="W9" s="214"/>
      <c r="X9" s="214"/>
      <c r="Y9" s="214"/>
      <c r="Z9" s="214"/>
      <c r="AA9" s="214"/>
      <c r="AB9" s="214"/>
      <c r="AC9" s="214"/>
      <c r="AD9" s="187" t="s">
        <v>121</v>
      </c>
      <c r="AE9" s="214"/>
      <c r="AF9" s="197" t="s">
        <v>121</v>
      </c>
      <c r="AG9" s="197"/>
      <c r="AH9" s="214"/>
      <c r="AI9" s="215"/>
      <c r="AJ9" s="215"/>
      <c r="AK9" s="189" t="s">
        <v>230</v>
      </c>
      <c r="AL9" s="183" t="s">
        <v>123</v>
      </c>
      <c r="AM9" s="189" t="s">
        <v>123</v>
      </c>
      <c r="AN9" s="189" t="s">
        <v>123</v>
      </c>
      <c r="AO9" s="183" t="s">
        <v>231</v>
      </c>
      <c r="AP9" s="216"/>
      <c r="AQ9" s="187" t="s">
        <v>121</v>
      </c>
      <c r="AR9" s="217"/>
      <c r="AS9" s="187" t="s">
        <v>121</v>
      </c>
      <c r="AT9" s="218" t="s">
        <v>121</v>
      </c>
      <c r="AU9" s="204" t="s">
        <v>232</v>
      </c>
      <c r="AV9" s="181"/>
      <c r="AW9" s="181"/>
      <c r="AX9" s="181"/>
      <c r="AY9" s="181"/>
      <c r="AZ9" s="181"/>
      <c r="BA9" s="181" t="s">
        <v>233</v>
      </c>
      <c r="BB9" s="181" t="s">
        <v>234</v>
      </c>
      <c r="BC9" s="181" t="s">
        <v>235</v>
      </c>
      <c r="BD9" s="181" t="s">
        <v>236</v>
      </c>
      <c r="BE9" s="219">
        <v>4</v>
      </c>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c r="HP9" s="202"/>
      <c r="HQ9" s="202"/>
      <c r="HR9" s="202"/>
      <c r="HS9" s="202"/>
      <c r="HT9" s="202"/>
      <c r="HU9" s="202"/>
      <c r="HV9" s="202"/>
      <c r="HW9" s="202"/>
      <c r="HX9" s="202"/>
      <c r="HY9" s="202"/>
      <c r="HZ9" s="202"/>
    </row>
    <row r="10" spans="1:234" s="15" customFormat="1" ht="30" customHeight="1" x14ac:dyDescent="0.35">
      <c r="A10" s="182">
        <v>172</v>
      </c>
      <c r="B10" s="189" t="s">
        <v>237</v>
      </c>
      <c r="C10" s="181" t="s">
        <v>238</v>
      </c>
      <c r="D10" s="204" t="s">
        <v>239</v>
      </c>
      <c r="E10" s="181" t="s">
        <v>240</v>
      </c>
      <c r="F10" s="182">
        <v>2022</v>
      </c>
      <c r="G10" s="181"/>
      <c r="H10" s="189" t="s">
        <v>241</v>
      </c>
      <c r="I10" s="181"/>
      <c r="J10" s="181" t="s">
        <v>242</v>
      </c>
      <c r="K10" s="181" t="s">
        <v>243</v>
      </c>
      <c r="L10" s="189" t="s">
        <v>244</v>
      </c>
      <c r="M10" s="181" t="s">
        <v>245</v>
      </c>
      <c r="N10" s="189" t="s">
        <v>246</v>
      </c>
      <c r="O10" s="181" t="s">
        <v>247</v>
      </c>
      <c r="P10" s="189" t="s">
        <v>248</v>
      </c>
      <c r="Q10" s="189" t="s">
        <v>249</v>
      </c>
      <c r="R10" s="181" t="s">
        <v>250</v>
      </c>
      <c r="S10" s="181" t="s">
        <v>189</v>
      </c>
      <c r="T10" s="189" t="s">
        <v>123</v>
      </c>
      <c r="U10" s="189" t="s">
        <v>123</v>
      </c>
      <c r="V10" s="189"/>
      <c r="W10" s="187" t="s">
        <v>121</v>
      </c>
      <c r="X10" s="189"/>
      <c r="Y10" s="189"/>
      <c r="Z10" s="189"/>
      <c r="AA10" s="189"/>
      <c r="AB10" s="189"/>
      <c r="AC10" s="189"/>
      <c r="AD10" s="189"/>
      <c r="AE10" s="189"/>
      <c r="AF10" s="196"/>
      <c r="AG10" s="196"/>
      <c r="AH10" s="189"/>
      <c r="AI10" s="196"/>
      <c r="AJ10" s="196"/>
      <c r="AK10" s="189" t="s">
        <v>123</v>
      </c>
      <c r="AL10" s="179" t="s">
        <v>251</v>
      </c>
      <c r="AM10" s="189">
        <v>10</v>
      </c>
      <c r="AN10" s="189" t="s">
        <v>123</v>
      </c>
      <c r="AO10" s="183" t="s">
        <v>123</v>
      </c>
      <c r="AP10" s="138"/>
      <c r="AQ10" s="187" t="s">
        <v>121</v>
      </c>
      <c r="AR10" s="217"/>
      <c r="AS10" s="187"/>
      <c r="AT10" s="218" t="s">
        <v>121</v>
      </c>
      <c r="AU10" s="170" t="s">
        <v>252</v>
      </c>
      <c r="AV10" s="181"/>
      <c r="AW10" s="181"/>
      <c r="AX10" s="181"/>
      <c r="AY10" s="181"/>
      <c r="AZ10" s="181"/>
      <c r="BA10" s="181" t="s">
        <v>253</v>
      </c>
      <c r="BB10" s="189" t="s">
        <v>254</v>
      </c>
      <c r="BC10" s="181" t="s">
        <v>255</v>
      </c>
      <c r="BD10" s="181" t="s">
        <v>256</v>
      </c>
      <c r="BE10" s="219">
        <v>4</v>
      </c>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c r="DB10" s="202"/>
      <c r="DC10" s="202"/>
      <c r="DD10" s="202"/>
      <c r="DE10" s="202"/>
      <c r="DF10" s="202"/>
      <c r="DG10" s="202"/>
      <c r="DH10" s="202"/>
      <c r="DI10" s="202"/>
      <c r="DJ10" s="202"/>
      <c r="DK10" s="202"/>
      <c r="DL10" s="202"/>
      <c r="DM10" s="202"/>
      <c r="DN10" s="202"/>
      <c r="DO10" s="202"/>
      <c r="DP10" s="202"/>
      <c r="DQ10" s="202"/>
      <c r="DR10" s="202"/>
      <c r="DS10" s="202"/>
      <c r="DT10" s="202"/>
      <c r="DU10" s="202"/>
      <c r="DV10" s="202"/>
      <c r="DW10" s="202"/>
      <c r="DX10" s="202"/>
      <c r="DY10" s="202"/>
      <c r="DZ10" s="202"/>
      <c r="EA10" s="202"/>
      <c r="EB10" s="202"/>
      <c r="EC10" s="202"/>
      <c r="ED10" s="202"/>
      <c r="EE10" s="202"/>
      <c r="EF10" s="202"/>
      <c r="EG10" s="202"/>
      <c r="EH10" s="202"/>
      <c r="EI10" s="202"/>
      <c r="EJ10" s="202"/>
      <c r="EK10" s="202"/>
      <c r="EL10" s="202"/>
      <c r="EM10" s="202"/>
      <c r="EN10" s="202"/>
      <c r="EO10" s="202"/>
      <c r="EP10" s="202"/>
      <c r="EQ10" s="202"/>
      <c r="ER10" s="202"/>
      <c r="ES10" s="202"/>
      <c r="ET10" s="202"/>
      <c r="EU10" s="202"/>
      <c r="EV10" s="202"/>
      <c r="EW10" s="202"/>
      <c r="EX10" s="202"/>
      <c r="EY10" s="202"/>
      <c r="EZ10" s="202"/>
      <c r="FA10" s="202"/>
      <c r="FB10" s="202"/>
      <c r="FC10" s="202"/>
      <c r="FD10" s="202"/>
      <c r="FE10" s="202"/>
      <c r="FF10" s="202"/>
      <c r="FG10" s="202"/>
      <c r="FH10" s="202"/>
      <c r="FI10" s="202"/>
      <c r="FJ10" s="202"/>
      <c r="FK10" s="202"/>
      <c r="FL10" s="202"/>
      <c r="FM10" s="202"/>
      <c r="FN10" s="202"/>
      <c r="FO10" s="202"/>
      <c r="FP10" s="202"/>
      <c r="FQ10" s="202"/>
      <c r="FR10" s="202"/>
      <c r="FS10" s="202"/>
      <c r="FT10" s="202"/>
      <c r="FU10" s="202"/>
      <c r="FV10" s="202"/>
      <c r="FW10" s="202"/>
      <c r="FX10" s="202"/>
      <c r="FY10" s="202"/>
      <c r="FZ10" s="202"/>
      <c r="GA10" s="202"/>
      <c r="GB10" s="202"/>
      <c r="GC10" s="202"/>
      <c r="GD10" s="202"/>
      <c r="GE10" s="202"/>
      <c r="GF10" s="202"/>
      <c r="GG10" s="202"/>
      <c r="GH10" s="202"/>
      <c r="GI10" s="202"/>
      <c r="GJ10" s="202"/>
      <c r="GK10" s="202"/>
      <c r="GL10" s="202"/>
      <c r="GM10" s="202"/>
      <c r="GN10" s="202"/>
      <c r="GO10" s="202"/>
      <c r="GP10" s="202"/>
      <c r="GQ10" s="202"/>
      <c r="GR10" s="202"/>
      <c r="GS10" s="202"/>
      <c r="GT10" s="202"/>
      <c r="GU10" s="202"/>
      <c r="GV10" s="202"/>
      <c r="GW10" s="202"/>
      <c r="GX10" s="202"/>
      <c r="GY10" s="202"/>
      <c r="GZ10" s="202"/>
      <c r="HA10" s="202"/>
      <c r="HB10" s="202"/>
      <c r="HC10" s="202"/>
      <c r="HD10" s="202"/>
      <c r="HE10" s="202"/>
      <c r="HF10" s="202"/>
      <c r="HG10" s="202"/>
      <c r="HH10" s="202"/>
      <c r="HI10" s="202"/>
      <c r="HJ10" s="202"/>
      <c r="HK10" s="202"/>
      <c r="HL10" s="202"/>
      <c r="HM10" s="202"/>
      <c r="HN10" s="202"/>
      <c r="HO10" s="202"/>
      <c r="HP10" s="202"/>
      <c r="HQ10" s="202"/>
      <c r="HR10" s="202"/>
      <c r="HS10" s="202"/>
      <c r="HT10" s="202"/>
      <c r="HU10" s="202"/>
      <c r="HV10" s="202"/>
      <c r="HW10" s="202"/>
      <c r="HX10" s="202"/>
      <c r="HY10" s="202"/>
      <c r="HZ10" s="202"/>
    </row>
    <row r="11" spans="1:234" s="15" customFormat="1" ht="30" customHeight="1" x14ac:dyDescent="0.35">
      <c r="A11" s="182">
        <v>5146</v>
      </c>
      <c r="B11" s="189" t="s">
        <v>102</v>
      </c>
      <c r="C11" s="181" t="s">
        <v>103</v>
      </c>
      <c r="D11" s="220" t="s">
        <v>257</v>
      </c>
      <c r="E11" s="11" t="s">
        <v>258</v>
      </c>
      <c r="F11" s="221">
        <v>2020</v>
      </c>
      <c r="G11" s="222" t="s">
        <v>259</v>
      </c>
      <c r="H11" s="189" t="s">
        <v>260</v>
      </c>
      <c r="I11" s="181" t="s">
        <v>261</v>
      </c>
      <c r="J11" s="181" t="s">
        <v>262</v>
      </c>
      <c r="K11" s="181" t="s">
        <v>263</v>
      </c>
      <c r="L11" s="189" t="s">
        <v>264</v>
      </c>
      <c r="M11" s="181" t="s">
        <v>265</v>
      </c>
      <c r="N11" s="189" t="s">
        <v>246</v>
      </c>
      <c r="O11" s="189" t="s">
        <v>266</v>
      </c>
      <c r="P11" s="189" t="s">
        <v>267</v>
      </c>
      <c r="Q11" s="189" t="s">
        <v>268</v>
      </c>
      <c r="R11" s="181" t="s">
        <v>269</v>
      </c>
      <c r="S11" s="189" t="s">
        <v>189</v>
      </c>
      <c r="T11" s="181" t="s">
        <v>270</v>
      </c>
      <c r="U11" s="214" t="s">
        <v>271</v>
      </c>
      <c r="V11" s="187" t="s">
        <v>121</v>
      </c>
      <c r="W11" s="187"/>
      <c r="X11" s="187"/>
      <c r="Y11" s="187"/>
      <c r="Z11" s="187"/>
      <c r="AA11" s="187"/>
      <c r="AB11" s="187"/>
      <c r="AC11" s="187"/>
      <c r="AD11" s="187"/>
      <c r="AE11" s="187"/>
      <c r="AF11" s="197"/>
      <c r="AG11" s="197"/>
      <c r="AH11" s="187"/>
      <c r="AI11" s="197"/>
      <c r="AJ11" s="197"/>
      <c r="AK11" s="205">
        <v>1</v>
      </c>
      <c r="AL11" s="91" t="s">
        <v>123</v>
      </c>
      <c r="AM11" s="86" t="s">
        <v>123</v>
      </c>
      <c r="AN11" s="189" t="s">
        <v>231</v>
      </c>
      <c r="AO11" s="189" t="s">
        <v>231</v>
      </c>
      <c r="AP11" s="209"/>
      <c r="AQ11" s="218" t="s">
        <v>121</v>
      </c>
      <c r="AR11" s="198"/>
      <c r="AS11" s="187" t="s">
        <v>121</v>
      </c>
      <c r="AT11" s="218"/>
      <c r="AU11" s="204" t="s">
        <v>272</v>
      </c>
      <c r="AV11" s="181"/>
      <c r="AW11" s="181"/>
      <c r="AX11" s="181"/>
      <c r="AY11" s="181" t="s">
        <v>273</v>
      </c>
      <c r="AZ11" s="181"/>
      <c r="BA11" s="181"/>
      <c r="BB11" s="181" t="s">
        <v>274</v>
      </c>
      <c r="BC11" s="181" t="s">
        <v>275</v>
      </c>
      <c r="BD11" s="88" t="s">
        <v>276</v>
      </c>
      <c r="BE11" s="219" t="s">
        <v>277</v>
      </c>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202"/>
      <c r="DE11" s="202"/>
      <c r="DF11" s="202"/>
      <c r="DG11" s="202"/>
      <c r="DH11" s="202"/>
      <c r="DI11" s="202"/>
      <c r="DJ11" s="202"/>
      <c r="DK11" s="202"/>
      <c r="DL11" s="202"/>
      <c r="DM11" s="202"/>
      <c r="DN11" s="202"/>
      <c r="DO11" s="202"/>
      <c r="DP11" s="202"/>
      <c r="DQ11" s="202"/>
      <c r="DR11" s="202"/>
      <c r="DS11" s="202"/>
      <c r="DT11" s="202"/>
      <c r="DU11" s="202"/>
      <c r="DV11" s="202"/>
      <c r="DW11" s="202"/>
      <c r="DX11" s="202"/>
      <c r="DY11" s="202"/>
      <c r="DZ11" s="202"/>
      <c r="EA11" s="202"/>
      <c r="EB11" s="202"/>
      <c r="EC11" s="202"/>
      <c r="ED11" s="202"/>
      <c r="EE11" s="202"/>
      <c r="EF11" s="202"/>
      <c r="EG11" s="202"/>
      <c r="EH11" s="202"/>
      <c r="EI11" s="202"/>
      <c r="EJ11" s="202"/>
      <c r="EK11" s="202"/>
      <c r="EL11" s="202"/>
      <c r="EM11" s="202"/>
      <c r="EN11" s="202"/>
      <c r="EO11" s="202"/>
      <c r="EP11" s="202"/>
      <c r="EQ11" s="202"/>
      <c r="ER11" s="202"/>
      <c r="ES11" s="202"/>
      <c r="ET11" s="202"/>
      <c r="EU11" s="202"/>
      <c r="EV11" s="202"/>
      <c r="EW11" s="202"/>
      <c r="EX11" s="202"/>
      <c r="EY11" s="202"/>
      <c r="EZ11" s="202"/>
      <c r="FA11" s="202"/>
      <c r="FB11" s="202"/>
      <c r="FC11" s="202"/>
      <c r="FD11" s="202"/>
      <c r="FE11" s="202"/>
      <c r="FF11" s="202"/>
      <c r="FG11" s="202"/>
      <c r="FH11" s="202"/>
      <c r="FI11" s="202"/>
      <c r="FJ11" s="202"/>
      <c r="FK11" s="202"/>
      <c r="FL11" s="202"/>
      <c r="FM11" s="202"/>
      <c r="FN11" s="202"/>
      <c r="FO11" s="202"/>
      <c r="FP11" s="202"/>
      <c r="FQ11" s="202"/>
      <c r="FR11" s="202"/>
      <c r="FS11" s="202"/>
      <c r="FT11" s="202"/>
      <c r="FU11" s="202"/>
      <c r="FV11" s="202"/>
      <c r="FW11" s="202"/>
      <c r="FX11" s="202"/>
      <c r="FY11" s="202"/>
      <c r="FZ11" s="202"/>
      <c r="GA11" s="202"/>
      <c r="GB11" s="202"/>
      <c r="GC11" s="202"/>
      <c r="GD11" s="202"/>
      <c r="GE11" s="202"/>
      <c r="GF11" s="202"/>
      <c r="GG11" s="202"/>
      <c r="GH11" s="202"/>
      <c r="GI11" s="202"/>
      <c r="GJ11" s="202"/>
      <c r="GK11" s="202"/>
      <c r="GL11" s="202"/>
      <c r="GM11" s="202"/>
      <c r="GN11" s="202"/>
      <c r="GO11" s="202"/>
      <c r="GP11" s="202"/>
      <c r="GQ11" s="202"/>
      <c r="GR11" s="202"/>
      <c r="GS11" s="202"/>
      <c r="GT11" s="202"/>
      <c r="GU11" s="202"/>
      <c r="GV11" s="202"/>
      <c r="GW11" s="202"/>
      <c r="GX11" s="202"/>
      <c r="GY11" s="202"/>
      <c r="GZ11" s="202"/>
      <c r="HA11" s="202"/>
      <c r="HB11" s="202"/>
      <c r="HC11" s="202"/>
      <c r="HD11" s="202"/>
      <c r="HE11" s="202"/>
      <c r="HF11" s="202"/>
      <c r="HG11" s="202"/>
      <c r="HH11" s="202"/>
      <c r="HI11" s="202"/>
      <c r="HJ11" s="202"/>
      <c r="HK11" s="202"/>
      <c r="HL11" s="202"/>
      <c r="HM11" s="202"/>
      <c r="HN11" s="202"/>
      <c r="HO11" s="202"/>
      <c r="HP11" s="202"/>
      <c r="HQ11" s="202"/>
      <c r="HR11" s="202"/>
      <c r="HS11" s="202"/>
      <c r="HT11" s="202"/>
      <c r="HU11" s="202"/>
      <c r="HV11" s="202"/>
      <c r="HW11" s="202"/>
      <c r="HX11" s="202"/>
      <c r="HY11" s="202"/>
      <c r="HZ11" s="202"/>
    </row>
    <row r="12" spans="1:234" s="15" customFormat="1" ht="30" customHeight="1" x14ac:dyDescent="0.35">
      <c r="A12" s="182">
        <v>405</v>
      </c>
      <c r="B12" s="189" t="s">
        <v>102</v>
      </c>
      <c r="C12" s="181" t="s">
        <v>103</v>
      </c>
      <c r="D12" s="204" t="s">
        <v>278</v>
      </c>
      <c r="E12" s="181" t="s">
        <v>279</v>
      </c>
      <c r="F12" s="182">
        <v>2021</v>
      </c>
      <c r="G12" s="181" t="s">
        <v>133</v>
      </c>
      <c r="H12" s="189" t="s">
        <v>280</v>
      </c>
      <c r="I12" s="181" t="s">
        <v>281</v>
      </c>
      <c r="J12" s="181" t="s">
        <v>282</v>
      </c>
      <c r="K12" s="181" t="s">
        <v>283</v>
      </c>
      <c r="L12" s="181" t="s">
        <v>284</v>
      </c>
      <c r="M12" s="181" t="s">
        <v>285</v>
      </c>
      <c r="N12" s="189" t="s">
        <v>162</v>
      </c>
      <c r="O12" s="189" t="s">
        <v>286</v>
      </c>
      <c r="P12" s="181" t="s">
        <v>287</v>
      </c>
      <c r="Q12" s="181" t="s">
        <v>288</v>
      </c>
      <c r="R12" s="181" t="s">
        <v>289</v>
      </c>
      <c r="S12" s="189" t="s">
        <v>189</v>
      </c>
      <c r="T12" s="183" t="s">
        <v>290</v>
      </c>
      <c r="U12" s="179" t="s">
        <v>291</v>
      </c>
      <c r="V12" s="187" t="s">
        <v>121</v>
      </c>
      <c r="W12" s="187"/>
      <c r="X12" s="187"/>
      <c r="Y12" s="187"/>
      <c r="Z12" s="187"/>
      <c r="AA12" s="187"/>
      <c r="AB12" s="187"/>
      <c r="AC12" s="187"/>
      <c r="AD12" s="187"/>
      <c r="AE12" s="187"/>
      <c r="AF12" s="197"/>
      <c r="AG12" s="197"/>
      <c r="AH12" s="187"/>
      <c r="AI12" s="197"/>
      <c r="AJ12" s="197"/>
      <c r="AK12" s="183" t="s">
        <v>123</v>
      </c>
      <c r="AL12" s="189">
        <v>2</v>
      </c>
      <c r="AM12" s="189" t="s">
        <v>123</v>
      </c>
      <c r="AN12" s="189" t="s">
        <v>123</v>
      </c>
      <c r="AO12" s="189" t="s">
        <v>292</v>
      </c>
      <c r="AP12" s="217"/>
      <c r="AQ12" s="187" t="s">
        <v>121</v>
      </c>
      <c r="AR12" s="198"/>
      <c r="AS12" s="223"/>
      <c r="AT12" s="181"/>
      <c r="AU12" s="204" t="s">
        <v>293</v>
      </c>
      <c r="AV12" s="189" t="s">
        <v>294</v>
      </c>
      <c r="AW12" s="189" t="s">
        <v>294</v>
      </c>
      <c r="AX12" s="181" t="s">
        <v>295</v>
      </c>
      <c r="AY12" s="181"/>
      <c r="AZ12" s="181"/>
      <c r="BA12" s="181"/>
      <c r="BB12" s="181" t="s">
        <v>296</v>
      </c>
      <c r="BC12" s="181" t="s">
        <v>297</v>
      </c>
      <c r="BD12" s="181" t="s">
        <v>298</v>
      </c>
      <c r="BE12" s="219">
        <v>4</v>
      </c>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2"/>
      <c r="DD12" s="202"/>
      <c r="DE12" s="202"/>
      <c r="DF12" s="202"/>
      <c r="DG12" s="202"/>
      <c r="DH12" s="202"/>
      <c r="DI12" s="202"/>
      <c r="DJ12" s="202"/>
      <c r="DK12" s="202"/>
      <c r="DL12" s="202"/>
      <c r="DM12" s="202"/>
      <c r="DN12" s="202"/>
      <c r="DO12" s="202"/>
      <c r="DP12" s="202"/>
      <c r="DQ12" s="202"/>
      <c r="DR12" s="202"/>
      <c r="DS12" s="202"/>
      <c r="DT12" s="202"/>
      <c r="DU12" s="202"/>
      <c r="DV12" s="202"/>
      <c r="DW12" s="202"/>
      <c r="DX12" s="202"/>
      <c r="DY12" s="202"/>
      <c r="DZ12" s="202"/>
      <c r="EA12" s="202"/>
      <c r="EB12" s="202"/>
      <c r="EC12" s="202"/>
      <c r="ED12" s="202"/>
      <c r="EE12" s="202"/>
      <c r="EF12" s="202"/>
      <c r="EG12" s="202"/>
      <c r="EH12" s="202"/>
      <c r="EI12" s="202"/>
      <c r="EJ12" s="202"/>
      <c r="EK12" s="202"/>
      <c r="EL12" s="202"/>
      <c r="EM12" s="202"/>
      <c r="EN12" s="202"/>
      <c r="EO12" s="202"/>
      <c r="EP12" s="202"/>
      <c r="EQ12" s="202"/>
      <c r="ER12" s="202"/>
      <c r="ES12" s="202"/>
      <c r="ET12" s="202"/>
      <c r="EU12" s="202"/>
      <c r="EV12" s="202"/>
      <c r="EW12" s="202"/>
      <c r="EX12" s="202"/>
      <c r="EY12" s="202"/>
      <c r="EZ12" s="202"/>
      <c r="FA12" s="202"/>
      <c r="FB12" s="202"/>
      <c r="FC12" s="202"/>
      <c r="FD12" s="202"/>
      <c r="FE12" s="202"/>
      <c r="FF12" s="202"/>
      <c r="FG12" s="202"/>
      <c r="FH12" s="202"/>
      <c r="FI12" s="202"/>
      <c r="FJ12" s="202"/>
      <c r="FK12" s="202"/>
      <c r="FL12" s="202"/>
      <c r="FM12" s="202"/>
      <c r="FN12" s="202"/>
      <c r="FO12" s="202"/>
      <c r="FP12" s="202"/>
      <c r="FQ12" s="202"/>
      <c r="FR12" s="202"/>
      <c r="FS12" s="202"/>
      <c r="FT12" s="202"/>
      <c r="FU12" s="202"/>
      <c r="FV12" s="202"/>
      <c r="FW12" s="202"/>
      <c r="FX12" s="202"/>
      <c r="FY12" s="202"/>
      <c r="FZ12" s="202"/>
      <c r="GA12" s="202"/>
      <c r="GB12" s="202"/>
      <c r="GC12" s="202"/>
      <c r="GD12" s="202"/>
      <c r="GE12" s="202"/>
      <c r="GF12" s="202"/>
      <c r="GG12" s="202"/>
      <c r="GH12" s="202"/>
      <c r="GI12" s="202"/>
      <c r="GJ12" s="202"/>
      <c r="GK12" s="202"/>
      <c r="GL12" s="202"/>
      <c r="GM12" s="202"/>
      <c r="GN12" s="202"/>
      <c r="GO12" s="202"/>
      <c r="GP12" s="202"/>
      <c r="GQ12" s="202"/>
      <c r="GR12" s="202"/>
      <c r="GS12" s="202"/>
      <c r="GT12" s="202"/>
      <c r="GU12" s="202"/>
      <c r="GV12" s="202"/>
      <c r="GW12" s="202"/>
      <c r="GX12" s="202"/>
      <c r="GY12" s="202"/>
      <c r="GZ12" s="202"/>
      <c r="HA12" s="202"/>
      <c r="HB12" s="202"/>
      <c r="HC12" s="202"/>
      <c r="HD12" s="202"/>
      <c r="HE12" s="202"/>
      <c r="HF12" s="202"/>
      <c r="HG12" s="202"/>
      <c r="HH12" s="202"/>
      <c r="HI12" s="202"/>
      <c r="HJ12" s="202"/>
      <c r="HK12" s="202"/>
      <c r="HL12" s="202"/>
      <c r="HM12" s="202"/>
      <c r="HN12" s="202"/>
      <c r="HO12" s="202"/>
      <c r="HP12" s="202"/>
      <c r="HQ12" s="202"/>
      <c r="HR12" s="202"/>
      <c r="HS12" s="202"/>
      <c r="HT12" s="202"/>
      <c r="HU12" s="202"/>
      <c r="HV12" s="202"/>
      <c r="HW12" s="202"/>
      <c r="HX12" s="202"/>
      <c r="HY12" s="202"/>
      <c r="HZ12" s="202"/>
    </row>
    <row r="13" spans="1:234" s="15" customFormat="1" ht="30" customHeight="1" x14ac:dyDescent="0.35">
      <c r="A13" s="224" t="s">
        <v>123</v>
      </c>
      <c r="B13" s="225" t="s">
        <v>237</v>
      </c>
      <c r="C13" s="181" t="s">
        <v>299</v>
      </c>
      <c r="D13" s="165" t="s">
        <v>300</v>
      </c>
      <c r="E13" s="189" t="s">
        <v>301</v>
      </c>
      <c r="F13" s="224">
        <v>2021</v>
      </c>
      <c r="G13" s="224"/>
      <c r="H13" s="225"/>
      <c r="I13" s="225"/>
      <c r="J13" s="181" t="s">
        <v>302</v>
      </c>
      <c r="K13" s="181"/>
      <c r="L13" s="189" t="s">
        <v>303</v>
      </c>
      <c r="M13" s="189" t="s">
        <v>304</v>
      </c>
      <c r="N13" s="98" t="s">
        <v>162</v>
      </c>
      <c r="O13" s="189" t="s">
        <v>305</v>
      </c>
      <c r="P13" s="225" t="s">
        <v>306</v>
      </c>
      <c r="Q13" s="189" t="s">
        <v>307</v>
      </c>
      <c r="R13" s="181"/>
      <c r="S13" s="189" t="s">
        <v>189</v>
      </c>
      <c r="T13" s="181" t="s">
        <v>308</v>
      </c>
      <c r="U13" s="189"/>
      <c r="V13" s="179"/>
      <c r="W13" s="179"/>
      <c r="X13" s="187" t="s">
        <v>121</v>
      </c>
      <c r="Y13" s="179"/>
      <c r="Z13" s="187" t="s">
        <v>121</v>
      </c>
      <c r="AA13" s="179"/>
      <c r="AB13" s="179"/>
      <c r="AC13" s="179"/>
      <c r="AD13" s="187" t="s">
        <v>121</v>
      </c>
      <c r="AE13" s="179"/>
      <c r="AF13" s="200"/>
      <c r="AG13" s="200"/>
      <c r="AH13" s="179"/>
      <c r="AI13" s="187" t="s">
        <v>121</v>
      </c>
      <c r="AJ13" s="200"/>
      <c r="AK13" s="183" t="s">
        <v>123</v>
      </c>
      <c r="AL13" s="189" t="s">
        <v>123</v>
      </c>
      <c r="AM13" s="183" t="s">
        <v>123</v>
      </c>
      <c r="AN13" s="189" t="s">
        <v>123</v>
      </c>
      <c r="AO13" s="183" t="s">
        <v>123</v>
      </c>
      <c r="AP13" s="120" t="s">
        <v>121</v>
      </c>
      <c r="AQ13" s="120" t="s">
        <v>121</v>
      </c>
      <c r="AR13" s="217"/>
      <c r="AS13" s="120" t="s">
        <v>121</v>
      </c>
      <c r="AT13" s="113" t="s">
        <v>121</v>
      </c>
      <c r="AU13" s="204" t="s">
        <v>309</v>
      </c>
      <c r="AV13" s="181"/>
      <c r="AW13" s="181"/>
      <c r="AX13" s="181"/>
      <c r="AY13" s="181" t="s">
        <v>310</v>
      </c>
      <c r="AZ13" s="161" t="s">
        <v>311</v>
      </c>
      <c r="BA13" s="189" t="s">
        <v>312</v>
      </c>
      <c r="BB13" s="181" t="s">
        <v>313</v>
      </c>
      <c r="BC13" s="181"/>
      <c r="BD13" s="181" t="s">
        <v>314</v>
      </c>
      <c r="BE13" s="219">
        <v>4</v>
      </c>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2"/>
      <c r="FK13" s="202"/>
      <c r="FL13" s="202"/>
      <c r="FM13" s="202"/>
      <c r="FN13" s="202"/>
      <c r="FO13" s="202"/>
      <c r="FP13" s="202"/>
      <c r="FQ13" s="202"/>
      <c r="FR13" s="202"/>
      <c r="FS13" s="202"/>
      <c r="FT13" s="202"/>
      <c r="FU13" s="202"/>
      <c r="FV13" s="202"/>
      <c r="FW13" s="202"/>
      <c r="FX13" s="202"/>
      <c r="FY13" s="202"/>
      <c r="FZ13" s="202"/>
      <c r="GA13" s="202"/>
      <c r="GB13" s="202"/>
      <c r="GC13" s="202"/>
      <c r="GD13" s="202"/>
      <c r="GE13" s="202"/>
      <c r="GF13" s="202"/>
      <c r="GG13" s="202"/>
      <c r="GH13" s="202"/>
      <c r="GI13" s="202"/>
      <c r="GJ13" s="202"/>
      <c r="GK13" s="202"/>
      <c r="GL13" s="202"/>
      <c r="GM13" s="202"/>
      <c r="GN13" s="202"/>
      <c r="GO13" s="202"/>
      <c r="GP13" s="202"/>
      <c r="GQ13" s="202"/>
      <c r="GR13" s="202"/>
      <c r="GS13" s="202"/>
      <c r="GT13" s="202"/>
      <c r="GU13" s="202"/>
      <c r="GV13" s="202"/>
      <c r="GW13" s="202"/>
      <c r="GX13" s="202"/>
      <c r="GY13" s="202"/>
      <c r="GZ13" s="202"/>
      <c r="HA13" s="202"/>
      <c r="HB13" s="202"/>
      <c r="HC13" s="202"/>
      <c r="HD13" s="202"/>
      <c r="HE13" s="202"/>
      <c r="HF13" s="202"/>
      <c r="HG13" s="202"/>
      <c r="HH13" s="202"/>
      <c r="HI13" s="202"/>
      <c r="HJ13" s="202"/>
      <c r="HK13" s="202"/>
      <c r="HL13" s="202"/>
      <c r="HM13" s="202"/>
      <c r="HN13" s="202"/>
      <c r="HO13" s="202"/>
      <c r="HP13" s="202"/>
      <c r="HQ13" s="202"/>
      <c r="HR13" s="202"/>
      <c r="HS13" s="202"/>
      <c r="HT13" s="202"/>
      <c r="HU13" s="202"/>
      <c r="HV13" s="202"/>
      <c r="HW13" s="202"/>
      <c r="HX13" s="202"/>
      <c r="HY13" s="202"/>
      <c r="HZ13" s="202"/>
    </row>
    <row r="14" spans="1:234" s="15" customFormat="1" ht="30" customHeight="1" x14ac:dyDescent="0.35">
      <c r="A14" s="182">
        <v>1451</v>
      </c>
      <c r="B14" s="189" t="s">
        <v>102</v>
      </c>
      <c r="C14" s="181" t="s">
        <v>103</v>
      </c>
      <c r="D14" s="204" t="s">
        <v>315</v>
      </c>
      <c r="E14" s="181" t="s">
        <v>316</v>
      </c>
      <c r="F14" s="182">
        <v>2022</v>
      </c>
      <c r="G14" s="181" t="s">
        <v>317</v>
      </c>
      <c r="H14" s="189">
        <v>520</v>
      </c>
      <c r="I14" s="181" t="s">
        <v>318</v>
      </c>
      <c r="J14" s="181" t="s">
        <v>319</v>
      </c>
      <c r="K14" s="181" t="s">
        <v>320</v>
      </c>
      <c r="L14" s="189" t="s">
        <v>321</v>
      </c>
      <c r="M14" s="181" t="s">
        <v>322</v>
      </c>
      <c r="N14" s="189" t="s">
        <v>162</v>
      </c>
      <c r="O14" s="189" t="s">
        <v>323</v>
      </c>
      <c r="P14" s="189" t="s">
        <v>324</v>
      </c>
      <c r="Q14" s="189"/>
      <c r="R14" s="181" t="s">
        <v>325</v>
      </c>
      <c r="S14" s="189" t="s">
        <v>189</v>
      </c>
      <c r="T14" s="189" t="s">
        <v>326</v>
      </c>
      <c r="U14" s="181" t="s">
        <v>327</v>
      </c>
      <c r="V14" s="179"/>
      <c r="W14" s="179"/>
      <c r="X14" s="179"/>
      <c r="Y14" s="187" t="s">
        <v>121</v>
      </c>
      <c r="Z14" s="179"/>
      <c r="AA14" s="179"/>
      <c r="AB14" s="179"/>
      <c r="AC14" s="179"/>
      <c r="AD14" s="179"/>
      <c r="AE14" s="179"/>
      <c r="AF14" s="200"/>
      <c r="AG14" s="200"/>
      <c r="AH14" s="179"/>
      <c r="AI14" s="200"/>
      <c r="AJ14" s="200"/>
      <c r="AK14" s="183" t="s">
        <v>123</v>
      </c>
      <c r="AL14" s="189">
        <v>2</v>
      </c>
      <c r="AM14" s="183" t="s">
        <v>123</v>
      </c>
      <c r="AN14" s="189" t="s">
        <v>123</v>
      </c>
      <c r="AO14" s="183" t="s">
        <v>123</v>
      </c>
      <c r="AP14" s="217"/>
      <c r="AQ14" s="218" t="s">
        <v>121</v>
      </c>
      <c r="AR14" s="181"/>
      <c r="AS14" s="218" t="s">
        <v>121</v>
      </c>
      <c r="AT14" s="181"/>
      <c r="AU14" s="204" t="s">
        <v>328</v>
      </c>
      <c r="AV14" s="181" t="s">
        <v>329</v>
      </c>
      <c r="AW14" s="181"/>
      <c r="AX14" s="181"/>
      <c r="AY14" s="181"/>
      <c r="AZ14" s="181"/>
      <c r="BA14" s="181"/>
      <c r="BB14" s="181" t="s">
        <v>330</v>
      </c>
      <c r="BC14" s="181" t="s">
        <v>331</v>
      </c>
      <c r="BD14" s="181" t="s">
        <v>332</v>
      </c>
      <c r="BE14" s="219" t="s">
        <v>176</v>
      </c>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2"/>
      <c r="DS14" s="202"/>
      <c r="DT14" s="202"/>
      <c r="DU14" s="202"/>
      <c r="DV14" s="202"/>
      <c r="DW14" s="202"/>
      <c r="DX14" s="202"/>
      <c r="DY14" s="202"/>
      <c r="DZ14" s="202"/>
      <c r="EA14" s="202"/>
      <c r="EB14" s="202"/>
      <c r="EC14" s="202"/>
      <c r="ED14" s="202"/>
      <c r="EE14" s="202"/>
      <c r="EF14" s="202"/>
      <c r="EG14" s="202"/>
      <c r="EH14" s="202"/>
      <c r="EI14" s="202"/>
      <c r="EJ14" s="202"/>
      <c r="EK14" s="202"/>
      <c r="EL14" s="202"/>
      <c r="EM14" s="202"/>
      <c r="EN14" s="202"/>
      <c r="EO14" s="202"/>
      <c r="EP14" s="202"/>
      <c r="EQ14" s="202"/>
      <c r="ER14" s="202"/>
      <c r="ES14" s="202"/>
      <c r="ET14" s="202"/>
      <c r="EU14" s="202"/>
      <c r="EV14" s="202"/>
      <c r="EW14" s="202"/>
      <c r="EX14" s="202"/>
      <c r="EY14" s="202"/>
      <c r="EZ14" s="202"/>
      <c r="FA14" s="202"/>
      <c r="FB14" s="202"/>
      <c r="FC14" s="202"/>
      <c r="FD14" s="202"/>
      <c r="FE14" s="202"/>
      <c r="FF14" s="202"/>
      <c r="FG14" s="202"/>
      <c r="FH14" s="202"/>
      <c r="FI14" s="202"/>
      <c r="FJ14" s="202"/>
      <c r="FK14" s="202"/>
      <c r="FL14" s="202"/>
      <c r="FM14" s="202"/>
      <c r="FN14" s="202"/>
      <c r="FO14" s="202"/>
      <c r="FP14" s="202"/>
      <c r="FQ14" s="202"/>
      <c r="FR14" s="202"/>
      <c r="FS14" s="202"/>
      <c r="FT14" s="202"/>
      <c r="FU14" s="202"/>
      <c r="FV14" s="202"/>
      <c r="FW14" s="202"/>
      <c r="FX14" s="202"/>
      <c r="FY14" s="202"/>
      <c r="FZ14" s="202"/>
      <c r="GA14" s="202"/>
      <c r="GB14" s="202"/>
      <c r="GC14" s="202"/>
      <c r="GD14" s="202"/>
      <c r="GE14" s="202"/>
      <c r="GF14" s="202"/>
      <c r="GG14" s="202"/>
      <c r="GH14" s="202"/>
      <c r="GI14" s="202"/>
      <c r="GJ14" s="202"/>
      <c r="GK14" s="202"/>
      <c r="GL14" s="202"/>
      <c r="GM14" s="202"/>
      <c r="GN14" s="202"/>
      <c r="GO14" s="202"/>
      <c r="GP14" s="202"/>
      <c r="GQ14" s="202"/>
      <c r="GR14" s="202"/>
      <c r="GS14" s="202"/>
      <c r="GT14" s="202"/>
      <c r="GU14" s="202"/>
      <c r="GV14" s="202"/>
      <c r="GW14" s="202"/>
      <c r="GX14" s="202"/>
      <c r="GY14" s="202"/>
      <c r="GZ14" s="202"/>
      <c r="HA14" s="202"/>
      <c r="HB14" s="202"/>
      <c r="HC14" s="202"/>
      <c r="HD14" s="202"/>
      <c r="HE14" s="202"/>
      <c r="HF14" s="202"/>
      <c r="HG14" s="202"/>
      <c r="HH14" s="202"/>
      <c r="HI14" s="202"/>
      <c r="HJ14" s="202"/>
      <c r="HK14" s="202"/>
      <c r="HL14" s="202"/>
      <c r="HM14" s="202"/>
      <c r="HN14" s="202"/>
      <c r="HO14" s="202"/>
      <c r="HP14" s="202"/>
      <c r="HQ14" s="202"/>
      <c r="HR14" s="202"/>
      <c r="HS14" s="202"/>
      <c r="HT14" s="202"/>
      <c r="HU14" s="202"/>
      <c r="HV14" s="202"/>
      <c r="HW14" s="202"/>
      <c r="HX14" s="202"/>
      <c r="HY14" s="202"/>
      <c r="HZ14" s="202"/>
    </row>
    <row r="15" spans="1:234" s="15" customFormat="1" ht="30" customHeight="1" x14ac:dyDescent="0.35">
      <c r="A15" s="224" t="s">
        <v>123</v>
      </c>
      <c r="B15" s="225" t="s">
        <v>237</v>
      </c>
      <c r="C15" s="181" t="s">
        <v>299</v>
      </c>
      <c r="D15" s="204" t="s">
        <v>333</v>
      </c>
      <c r="E15" s="11" t="s">
        <v>334</v>
      </c>
      <c r="F15" s="224">
        <v>2020</v>
      </c>
      <c r="G15" s="222"/>
      <c r="H15" s="225"/>
      <c r="I15" s="226"/>
      <c r="J15" s="181" t="s">
        <v>335</v>
      </c>
      <c r="K15" s="181" t="s">
        <v>336</v>
      </c>
      <c r="L15" s="189" t="s">
        <v>337</v>
      </c>
      <c r="M15" s="189" t="s">
        <v>338</v>
      </c>
      <c r="N15" s="96" t="s">
        <v>162</v>
      </c>
      <c r="O15" s="225" t="s">
        <v>339</v>
      </c>
      <c r="P15" s="225" t="s">
        <v>340</v>
      </c>
      <c r="Q15" s="225" t="s">
        <v>249</v>
      </c>
      <c r="R15" s="225" t="s">
        <v>341</v>
      </c>
      <c r="S15" s="189" t="s">
        <v>189</v>
      </c>
      <c r="T15" s="181" t="s">
        <v>342</v>
      </c>
      <c r="U15" s="189" t="s">
        <v>343</v>
      </c>
      <c r="V15" s="179"/>
      <c r="W15" s="179"/>
      <c r="X15" s="179"/>
      <c r="Y15" s="179"/>
      <c r="Z15" s="179"/>
      <c r="AA15" s="179"/>
      <c r="AB15" s="179"/>
      <c r="AC15" s="179"/>
      <c r="AD15" s="187" t="s">
        <v>121</v>
      </c>
      <c r="AE15" s="179"/>
      <c r="AF15" s="200"/>
      <c r="AG15" s="200"/>
      <c r="AH15" s="179"/>
      <c r="AI15" s="200"/>
      <c r="AJ15" s="200"/>
      <c r="AK15" s="183" t="s">
        <v>231</v>
      </c>
      <c r="AL15" s="183" t="s">
        <v>231</v>
      </c>
      <c r="AM15" s="183" t="s">
        <v>123</v>
      </c>
      <c r="AN15" s="183" t="s">
        <v>231</v>
      </c>
      <c r="AO15" s="183" t="s">
        <v>344</v>
      </c>
      <c r="AP15" s="113" t="s">
        <v>121</v>
      </c>
      <c r="AQ15" s="113" t="s">
        <v>121</v>
      </c>
      <c r="AR15" s="198"/>
      <c r="AS15" s="113" t="s">
        <v>121</v>
      </c>
      <c r="AT15" s="113" t="s">
        <v>121</v>
      </c>
      <c r="AU15" s="204" t="s">
        <v>345</v>
      </c>
      <c r="AV15" s="181" t="s">
        <v>346</v>
      </c>
      <c r="AW15" s="181"/>
      <c r="AX15" s="181" t="s">
        <v>347</v>
      </c>
      <c r="AY15" s="181"/>
      <c r="AZ15" s="181" t="s">
        <v>348</v>
      </c>
      <c r="BA15" s="181" t="s">
        <v>349</v>
      </c>
      <c r="BB15" s="181"/>
      <c r="BC15" s="181" t="s">
        <v>350</v>
      </c>
      <c r="BD15" s="181" t="s">
        <v>351</v>
      </c>
      <c r="BE15" s="219">
        <v>4</v>
      </c>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2"/>
      <c r="DG15" s="202"/>
      <c r="DH15" s="202"/>
      <c r="DI15" s="202"/>
      <c r="DJ15" s="202"/>
      <c r="DK15" s="202"/>
      <c r="DL15" s="202"/>
      <c r="DM15" s="202"/>
      <c r="DN15" s="202"/>
      <c r="DO15" s="202"/>
      <c r="DP15" s="202"/>
      <c r="DQ15" s="202"/>
      <c r="DR15" s="202"/>
      <c r="DS15" s="202"/>
      <c r="DT15" s="202"/>
      <c r="DU15" s="202"/>
      <c r="DV15" s="202"/>
      <c r="DW15" s="202"/>
      <c r="DX15" s="202"/>
      <c r="DY15" s="202"/>
      <c r="DZ15" s="202"/>
      <c r="EA15" s="202"/>
      <c r="EB15" s="202"/>
      <c r="EC15" s="202"/>
      <c r="ED15" s="202"/>
      <c r="EE15" s="202"/>
      <c r="EF15" s="202"/>
      <c r="EG15" s="202"/>
      <c r="EH15" s="202"/>
      <c r="EI15" s="202"/>
      <c r="EJ15" s="202"/>
      <c r="EK15" s="202"/>
      <c r="EL15" s="202"/>
      <c r="EM15" s="202"/>
      <c r="EN15" s="202"/>
      <c r="EO15" s="202"/>
      <c r="EP15" s="202"/>
      <c r="EQ15" s="202"/>
      <c r="ER15" s="202"/>
      <c r="ES15" s="202"/>
      <c r="ET15" s="202"/>
      <c r="EU15" s="202"/>
      <c r="EV15" s="202"/>
      <c r="EW15" s="202"/>
      <c r="EX15" s="202"/>
      <c r="EY15" s="202"/>
      <c r="EZ15" s="202"/>
      <c r="FA15" s="202"/>
      <c r="FB15" s="202"/>
      <c r="FC15" s="202"/>
      <c r="FD15" s="202"/>
      <c r="FE15" s="202"/>
      <c r="FF15" s="202"/>
      <c r="FG15" s="202"/>
      <c r="FH15" s="202"/>
      <c r="FI15" s="202"/>
      <c r="FJ15" s="202"/>
      <c r="FK15" s="202"/>
      <c r="FL15" s="202"/>
      <c r="FM15" s="202"/>
      <c r="FN15" s="202"/>
      <c r="FO15" s="202"/>
      <c r="FP15" s="202"/>
      <c r="FQ15" s="202"/>
      <c r="FR15" s="202"/>
      <c r="FS15" s="202"/>
      <c r="FT15" s="202"/>
      <c r="FU15" s="202"/>
      <c r="FV15" s="202"/>
      <c r="FW15" s="202"/>
      <c r="FX15" s="202"/>
      <c r="FY15" s="202"/>
      <c r="FZ15" s="202"/>
      <c r="GA15" s="202"/>
      <c r="GB15" s="202"/>
      <c r="GC15" s="202"/>
      <c r="GD15" s="202"/>
      <c r="GE15" s="202"/>
      <c r="GF15" s="202"/>
      <c r="GG15" s="202"/>
      <c r="GH15" s="202"/>
      <c r="GI15" s="202"/>
      <c r="GJ15" s="202"/>
      <c r="GK15" s="202"/>
      <c r="GL15" s="202"/>
      <c r="GM15" s="202"/>
      <c r="GN15" s="202"/>
      <c r="GO15" s="202"/>
      <c r="GP15" s="202"/>
      <c r="GQ15" s="202"/>
      <c r="GR15" s="202"/>
      <c r="GS15" s="202"/>
      <c r="GT15" s="202"/>
      <c r="GU15" s="202"/>
      <c r="GV15" s="202"/>
      <c r="GW15" s="202"/>
      <c r="GX15" s="202"/>
      <c r="GY15" s="202"/>
      <c r="GZ15" s="202"/>
      <c r="HA15" s="202"/>
      <c r="HB15" s="202"/>
      <c r="HC15" s="202"/>
      <c r="HD15" s="202"/>
      <c r="HE15" s="202"/>
      <c r="HF15" s="202"/>
      <c r="HG15" s="202"/>
      <c r="HH15" s="202"/>
      <c r="HI15" s="202"/>
      <c r="HJ15" s="202"/>
      <c r="HK15" s="202"/>
      <c r="HL15" s="202"/>
      <c r="HM15" s="202"/>
      <c r="HN15" s="202"/>
      <c r="HO15" s="202"/>
      <c r="HP15" s="202"/>
      <c r="HQ15" s="202"/>
      <c r="HR15" s="202"/>
      <c r="HS15" s="202"/>
      <c r="HT15" s="202"/>
      <c r="HU15" s="202"/>
      <c r="HV15" s="202"/>
      <c r="HW15" s="202"/>
      <c r="HX15" s="202"/>
      <c r="HY15" s="202"/>
      <c r="HZ15" s="202"/>
    </row>
    <row r="16" spans="1:234" s="15" customFormat="1" ht="30" customHeight="1" x14ac:dyDescent="0.35">
      <c r="A16" s="182" t="s">
        <v>123</v>
      </c>
      <c r="B16" s="189" t="s">
        <v>237</v>
      </c>
      <c r="C16" s="181" t="s">
        <v>299</v>
      </c>
      <c r="D16" s="166" t="s">
        <v>352</v>
      </c>
      <c r="E16" s="189" t="s">
        <v>353</v>
      </c>
      <c r="F16" s="182">
        <v>2022</v>
      </c>
      <c r="G16" s="181"/>
      <c r="H16" s="181"/>
      <c r="I16" s="181"/>
      <c r="J16" s="181"/>
      <c r="K16" s="181" t="s">
        <v>354</v>
      </c>
      <c r="L16" s="189" t="s">
        <v>355</v>
      </c>
      <c r="M16" s="189" t="s">
        <v>356</v>
      </c>
      <c r="N16" s="189" t="s">
        <v>162</v>
      </c>
      <c r="O16" s="189" t="s">
        <v>357</v>
      </c>
      <c r="P16" s="189" t="s">
        <v>358</v>
      </c>
      <c r="Q16" s="189"/>
      <c r="R16" s="189" t="s">
        <v>359</v>
      </c>
      <c r="S16" s="189" t="s">
        <v>189</v>
      </c>
      <c r="T16" s="181" t="s">
        <v>360</v>
      </c>
      <c r="U16" s="181" t="s">
        <v>361</v>
      </c>
      <c r="V16" s="187" t="s">
        <v>121</v>
      </c>
      <c r="W16" s="187"/>
      <c r="X16" s="187"/>
      <c r="Y16" s="187"/>
      <c r="Z16" s="187"/>
      <c r="AA16" s="187"/>
      <c r="AB16" s="187"/>
      <c r="AC16" s="187"/>
      <c r="AD16" s="187"/>
      <c r="AE16" s="187"/>
      <c r="AF16" s="197" t="s">
        <v>121</v>
      </c>
      <c r="AG16" s="197"/>
      <c r="AH16" s="187"/>
      <c r="AI16" s="197"/>
      <c r="AJ16" s="197"/>
      <c r="AK16" s="189">
        <v>1</v>
      </c>
      <c r="AL16" s="118" t="s">
        <v>123</v>
      </c>
      <c r="AM16" s="118" t="s">
        <v>123</v>
      </c>
      <c r="AN16" s="183" t="s">
        <v>362</v>
      </c>
      <c r="AO16" s="118" t="s">
        <v>123</v>
      </c>
      <c r="AP16" s="113" t="s">
        <v>121</v>
      </c>
      <c r="AQ16" s="113" t="s">
        <v>121</v>
      </c>
      <c r="AR16" s="198"/>
      <c r="AS16" s="227"/>
      <c r="AT16" s="113" t="s">
        <v>121</v>
      </c>
      <c r="AU16" s="204" t="s">
        <v>363</v>
      </c>
      <c r="AV16" s="181"/>
      <c r="AW16" s="181"/>
      <c r="AX16" s="181"/>
      <c r="AY16" s="181"/>
      <c r="AZ16" s="181"/>
      <c r="BA16" s="181" t="s">
        <v>364</v>
      </c>
      <c r="BB16" s="181" t="s">
        <v>365</v>
      </c>
      <c r="BC16" s="181"/>
      <c r="BD16" s="181" t="s">
        <v>366</v>
      </c>
      <c r="BE16" s="219">
        <v>4</v>
      </c>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c r="DS16" s="202"/>
      <c r="DT16" s="202"/>
      <c r="DU16" s="202"/>
      <c r="DV16" s="202"/>
      <c r="DW16" s="202"/>
      <c r="DX16" s="202"/>
      <c r="DY16" s="202"/>
      <c r="DZ16" s="202"/>
      <c r="EA16" s="202"/>
      <c r="EB16" s="202"/>
      <c r="EC16" s="202"/>
      <c r="ED16" s="202"/>
      <c r="EE16" s="202"/>
      <c r="EF16" s="202"/>
      <c r="EG16" s="202"/>
      <c r="EH16" s="202"/>
      <c r="EI16" s="202"/>
      <c r="EJ16" s="202"/>
      <c r="EK16" s="202"/>
      <c r="EL16" s="202"/>
      <c r="EM16" s="202"/>
      <c r="EN16" s="202"/>
      <c r="EO16" s="202"/>
      <c r="EP16" s="202"/>
      <c r="EQ16" s="202"/>
      <c r="ER16" s="202"/>
      <c r="ES16" s="202"/>
      <c r="ET16" s="202"/>
      <c r="EU16" s="202"/>
      <c r="EV16" s="202"/>
      <c r="EW16" s="202"/>
      <c r="EX16" s="202"/>
      <c r="EY16" s="202"/>
      <c r="EZ16" s="202"/>
      <c r="FA16" s="202"/>
      <c r="FB16" s="202"/>
      <c r="FC16" s="202"/>
      <c r="FD16" s="202"/>
      <c r="FE16" s="202"/>
      <c r="FF16" s="202"/>
      <c r="FG16" s="202"/>
      <c r="FH16" s="202"/>
      <c r="FI16" s="202"/>
      <c r="FJ16" s="202"/>
      <c r="FK16" s="202"/>
      <c r="FL16" s="202"/>
      <c r="FM16" s="202"/>
      <c r="FN16" s="202"/>
      <c r="FO16" s="202"/>
      <c r="FP16" s="202"/>
      <c r="FQ16" s="202"/>
      <c r="FR16" s="202"/>
      <c r="FS16" s="202"/>
      <c r="FT16" s="202"/>
      <c r="FU16" s="202"/>
      <c r="FV16" s="202"/>
      <c r="FW16" s="202"/>
      <c r="FX16" s="202"/>
      <c r="FY16" s="202"/>
      <c r="FZ16" s="202"/>
      <c r="GA16" s="202"/>
      <c r="GB16" s="202"/>
      <c r="GC16" s="202"/>
      <c r="GD16" s="202"/>
      <c r="GE16" s="202"/>
      <c r="GF16" s="202"/>
      <c r="GG16" s="202"/>
      <c r="GH16" s="202"/>
      <c r="GI16" s="202"/>
      <c r="GJ16" s="202"/>
      <c r="GK16" s="202"/>
      <c r="GL16" s="202"/>
      <c r="GM16" s="202"/>
      <c r="GN16" s="202"/>
      <c r="GO16" s="202"/>
      <c r="GP16" s="202"/>
      <c r="GQ16" s="202"/>
      <c r="GR16" s="202"/>
      <c r="GS16" s="202"/>
      <c r="GT16" s="202"/>
      <c r="GU16" s="202"/>
      <c r="GV16" s="202"/>
      <c r="GW16" s="202"/>
      <c r="GX16" s="202"/>
      <c r="GY16" s="202"/>
      <c r="GZ16" s="202"/>
      <c r="HA16" s="202"/>
      <c r="HB16" s="202"/>
      <c r="HC16" s="202"/>
      <c r="HD16" s="202"/>
      <c r="HE16" s="202"/>
      <c r="HF16" s="202"/>
      <c r="HG16" s="202"/>
      <c r="HH16" s="202"/>
      <c r="HI16" s="202"/>
      <c r="HJ16" s="202"/>
      <c r="HK16" s="202"/>
      <c r="HL16" s="202"/>
      <c r="HM16" s="202"/>
      <c r="HN16" s="202"/>
      <c r="HO16" s="202"/>
      <c r="HP16" s="202"/>
      <c r="HQ16" s="202"/>
      <c r="HR16" s="202"/>
      <c r="HS16" s="202"/>
      <c r="HT16" s="202"/>
      <c r="HU16" s="202"/>
      <c r="HV16" s="202"/>
      <c r="HW16" s="202"/>
      <c r="HX16" s="202"/>
      <c r="HY16" s="202"/>
      <c r="HZ16" s="202"/>
    </row>
    <row r="17" spans="1:234" s="15" customFormat="1" ht="30" customHeight="1" x14ac:dyDescent="0.35">
      <c r="A17" s="224">
        <v>1021</v>
      </c>
      <c r="B17" s="225" t="s">
        <v>102</v>
      </c>
      <c r="C17" s="181" t="s">
        <v>103</v>
      </c>
      <c r="D17" s="204" t="s">
        <v>367</v>
      </c>
      <c r="E17" s="181" t="s">
        <v>368</v>
      </c>
      <c r="F17" s="224">
        <v>2018</v>
      </c>
      <c r="G17" s="181" t="s">
        <v>369</v>
      </c>
      <c r="H17" s="225" t="s">
        <v>370</v>
      </c>
      <c r="I17" s="225"/>
      <c r="J17" s="181" t="s">
        <v>371</v>
      </c>
      <c r="K17" s="181" t="s">
        <v>372</v>
      </c>
      <c r="L17" s="181" t="s">
        <v>244</v>
      </c>
      <c r="M17" s="181" t="s">
        <v>373</v>
      </c>
      <c r="N17" s="98" t="s">
        <v>162</v>
      </c>
      <c r="O17" s="181" t="s">
        <v>374</v>
      </c>
      <c r="P17" s="225" t="s">
        <v>186</v>
      </c>
      <c r="Q17" s="225" t="s">
        <v>231</v>
      </c>
      <c r="R17" s="181" t="s">
        <v>375</v>
      </c>
      <c r="S17" s="181" t="s">
        <v>189</v>
      </c>
      <c r="T17" s="189" t="s">
        <v>376</v>
      </c>
      <c r="U17" s="181" t="s">
        <v>377</v>
      </c>
      <c r="V17" s="187" t="s">
        <v>121</v>
      </c>
      <c r="W17" s="187"/>
      <c r="X17" s="187"/>
      <c r="Y17" s="187"/>
      <c r="Z17" s="187"/>
      <c r="AA17" s="187"/>
      <c r="AB17" s="187"/>
      <c r="AC17" s="187"/>
      <c r="AD17" s="187"/>
      <c r="AE17" s="187"/>
      <c r="AF17" s="197"/>
      <c r="AG17" s="197"/>
      <c r="AH17" s="187"/>
      <c r="AI17" s="197"/>
      <c r="AJ17" s="197"/>
      <c r="AK17" s="183" t="s">
        <v>123</v>
      </c>
      <c r="AL17" s="189">
        <v>40</v>
      </c>
      <c r="AM17" s="183" t="s">
        <v>123</v>
      </c>
      <c r="AN17" s="183" t="s">
        <v>123</v>
      </c>
      <c r="AO17" s="183" t="s">
        <v>123</v>
      </c>
      <c r="AP17" s="217"/>
      <c r="AQ17" s="218" t="s">
        <v>121</v>
      </c>
      <c r="AR17" s="217"/>
      <c r="AS17" s="218" t="s">
        <v>121</v>
      </c>
      <c r="AT17" s="217"/>
      <c r="AU17" s="204" t="s">
        <v>378</v>
      </c>
      <c r="AV17" s="100"/>
      <c r="AW17" s="224"/>
      <c r="AX17" s="224"/>
      <c r="AY17" s="224"/>
      <c r="AZ17" s="181" t="s">
        <v>379</v>
      </c>
      <c r="BA17" s="181" t="s">
        <v>380</v>
      </c>
      <c r="BB17" s="228"/>
      <c r="BC17" s="181" t="s">
        <v>381</v>
      </c>
      <c r="BD17" s="181" t="s">
        <v>382</v>
      </c>
      <c r="BE17" s="219">
        <v>4</v>
      </c>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c r="DS17" s="202"/>
      <c r="DT17" s="202"/>
      <c r="DU17" s="202"/>
      <c r="DV17" s="202"/>
      <c r="DW17" s="202"/>
      <c r="DX17" s="202"/>
      <c r="DY17" s="202"/>
      <c r="DZ17" s="202"/>
      <c r="EA17" s="202"/>
      <c r="EB17" s="202"/>
      <c r="EC17" s="202"/>
      <c r="ED17" s="202"/>
      <c r="EE17" s="202"/>
      <c r="EF17" s="202"/>
      <c r="EG17" s="202"/>
      <c r="EH17" s="202"/>
      <c r="EI17" s="202"/>
      <c r="EJ17" s="202"/>
      <c r="EK17" s="202"/>
      <c r="EL17" s="202"/>
      <c r="EM17" s="202"/>
      <c r="EN17" s="202"/>
      <c r="EO17" s="202"/>
      <c r="EP17" s="202"/>
      <c r="EQ17" s="202"/>
      <c r="ER17" s="202"/>
      <c r="ES17" s="202"/>
      <c r="ET17" s="202"/>
      <c r="EU17" s="202"/>
      <c r="EV17" s="202"/>
      <c r="EW17" s="202"/>
      <c r="EX17" s="202"/>
      <c r="EY17" s="202"/>
      <c r="EZ17" s="202"/>
      <c r="FA17" s="202"/>
      <c r="FB17" s="202"/>
      <c r="FC17" s="202"/>
      <c r="FD17" s="202"/>
      <c r="FE17" s="202"/>
      <c r="FF17" s="202"/>
      <c r="FG17" s="202"/>
      <c r="FH17" s="202"/>
      <c r="FI17" s="202"/>
      <c r="FJ17" s="202"/>
      <c r="FK17" s="202"/>
      <c r="FL17" s="202"/>
      <c r="FM17" s="202"/>
      <c r="FN17" s="202"/>
      <c r="FO17" s="202"/>
      <c r="FP17" s="202"/>
      <c r="FQ17" s="202"/>
      <c r="FR17" s="202"/>
      <c r="FS17" s="202"/>
      <c r="FT17" s="202"/>
      <c r="FU17" s="202"/>
      <c r="FV17" s="202"/>
      <c r="FW17" s="202"/>
      <c r="FX17" s="202"/>
      <c r="FY17" s="202"/>
      <c r="FZ17" s="202"/>
      <c r="GA17" s="202"/>
      <c r="GB17" s="202"/>
      <c r="GC17" s="202"/>
      <c r="GD17" s="202"/>
      <c r="GE17" s="202"/>
      <c r="GF17" s="202"/>
      <c r="GG17" s="202"/>
      <c r="GH17" s="202"/>
      <c r="GI17" s="202"/>
      <c r="GJ17" s="202"/>
      <c r="GK17" s="202"/>
      <c r="GL17" s="202"/>
      <c r="GM17" s="202"/>
      <c r="GN17" s="202"/>
      <c r="GO17" s="202"/>
      <c r="GP17" s="202"/>
      <c r="GQ17" s="202"/>
      <c r="GR17" s="202"/>
      <c r="GS17" s="202"/>
      <c r="GT17" s="202"/>
      <c r="GU17" s="202"/>
      <c r="GV17" s="202"/>
      <c r="GW17" s="202"/>
      <c r="GX17" s="202"/>
      <c r="GY17" s="202"/>
      <c r="GZ17" s="202"/>
      <c r="HA17" s="202"/>
      <c r="HB17" s="202"/>
      <c r="HC17" s="202"/>
      <c r="HD17" s="202"/>
      <c r="HE17" s="202"/>
      <c r="HF17" s="202"/>
      <c r="HG17" s="202"/>
      <c r="HH17" s="202"/>
      <c r="HI17" s="202"/>
      <c r="HJ17" s="202"/>
      <c r="HK17" s="202"/>
      <c r="HL17" s="202"/>
      <c r="HM17" s="202"/>
      <c r="HN17" s="202"/>
      <c r="HO17" s="202"/>
      <c r="HP17" s="202"/>
      <c r="HQ17" s="202"/>
      <c r="HR17" s="202"/>
      <c r="HS17" s="202"/>
      <c r="HT17" s="202"/>
      <c r="HU17" s="202"/>
      <c r="HV17" s="202"/>
      <c r="HW17" s="202"/>
      <c r="HX17" s="202"/>
      <c r="HY17" s="202"/>
      <c r="HZ17" s="202"/>
    </row>
    <row r="18" spans="1:234" s="15" customFormat="1" ht="30" customHeight="1" x14ac:dyDescent="0.35">
      <c r="A18" s="182">
        <v>2582</v>
      </c>
      <c r="B18" s="189" t="s">
        <v>102</v>
      </c>
      <c r="C18" s="181" t="s">
        <v>103</v>
      </c>
      <c r="D18" s="204" t="s">
        <v>383</v>
      </c>
      <c r="E18" s="181" t="s">
        <v>384</v>
      </c>
      <c r="F18" s="182">
        <v>2023</v>
      </c>
      <c r="G18" s="181" t="s">
        <v>385</v>
      </c>
      <c r="H18" s="181"/>
      <c r="I18" s="181" t="s">
        <v>386</v>
      </c>
      <c r="J18" s="181" t="s">
        <v>387</v>
      </c>
      <c r="K18" s="181"/>
      <c r="L18" s="189" t="s">
        <v>244</v>
      </c>
      <c r="M18" s="181" t="s">
        <v>388</v>
      </c>
      <c r="N18" s="189" t="s">
        <v>162</v>
      </c>
      <c r="O18" s="189" t="s">
        <v>389</v>
      </c>
      <c r="P18" s="189" t="s">
        <v>248</v>
      </c>
      <c r="Q18" s="189" t="s">
        <v>249</v>
      </c>
      <c r="R18" s="189" t="s">
        <v>390</v>
      </c>
      <c r="S18" s="189" t="s">
        <v>189</v>
      </c>
      <c r="T18" s="189" t="s">
        <v>391</v>
      </c>
      <c r="U18" s="17" t="s">
        <v>392</v>
      </c>
      <c r="V18" s="179"/>
      <c r="W18" s="187" t="s">
        <v>121</v>
      </c>
      <c r="X18" s="179"/>
      <c r="Y18" s="179"/>
      <c r="Z18" s="179"/>
      <c r="AA18" s="179"/>
      <c r="AB18" s="179"/>
      <c r="AC18" s="179"/>
      <c r="AD18" s="179"/>
      <c r="AE18" s="179"/>
      <c r="AF18" s="200"/>
      <c r="AG18" s="200"/>
      <c r="AH18" s="179"/>
      <c r="AI18" s="200"/>
      <c r="AJ18" s="200"/>
      <c r="AK18" s="183" t="s">
        <v>123</v>
      </c>
      <c r="AL18" s="189" t="s">
        <v>123</v>
      </c>
      <c r="AM18" s="183">
        <v>10</v>
      </c>
      <c r="AN18" s="183" t="s">
        <v>123</v>
      </c>
      <c r="AO18" s="189" t="s">
        <v>123</v>
      </c>
      <c r="AP18" s="217"/>
      <c r="AQ18" s="218" t="s">
        <v>121</v>
      </c>
      <c r="AR18" s="198"/>
      <c r="AS18" s="227"/>
      <c r="AT18" s="218" t="s">
        <v>121</v>
      </c>
      <c r="AU18" s="229" t="s">
        <v>393</v>
      </c>
      <c r="AV18" s="181"/>
      <c r="AW18" s="181"/>
      <c r="AX18" s="181"/>
      <c r="AY18" s="181"/>
      <c r="AZ18" s="181"/>
      <c r="BA18" s="181" t="s">
        <v>394</v>
      </c>
      <c r="BB18" s="181"/>
      <c r="BC18" s="181" t="s">
        <v>395</v>
      </c>
      <c r="BD18" s="181" t="s">
        <v>396</v>
      </c>
      <c r="BE18" s="219">
        <v>4</v>
      </c>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202"/>
      <c r="FI18" s="202"/>
      <c r="FJ18" s="202"/>
      <c r="FK18" s="202"/>
      <c r="FL18" s="202"/>
      <c r="FM18" s="202"/>
      <c r="FN18" s="202"/>
      <c r="FO18" s="202"/>
      <c r="FP18" s="202"/>
      <c r="FQ18" s="202"/>
      <c r="FR18" s="202"/>
      <c r="FS18" s="202"/>
      <c r="FT18" s="202"/>
      <c r="FU18" s="202"/>
      <c r="FV18" s="202"/>
      <c r="FW18" s="202"/>
      <c r="FX18" s="202"/>
      <c r="FY18" s="202"/>
      <c r="FZ18" s="202"/>
      <c r="GA18" s="202"/>
      <c r="GB18" s="202"/>
      <c r="GC18" s="202"/>
      <c r="GD18" s="202"/>
      <c r="GE18" s="202"/>
      <c r="GF18" s="202"/>
      <c r="GG18" s="202"/>
      <c r="GH18" s="202"/>
      <c r="GI18" s="202"/>
      <c r="GJ18" s="202"/>
      <c r="GK18" s="202"/>
      <c r="GL18" s="202"/>
      <c r="GM18" s="202"/>
      <c r="GN18" s="202"/>
      <c r="GO18" s="202"/>
      <c r="GP18" s="202"/>
      <c r="GQ18" s="202"/>
      <c r="GR18" s="202"/>
      <c r="GS18" s="202"/>
      <c r="GT18" s="202"/>
      <c r="GU18" s="202"/>
      <c r="GV18" s="202"/>
      <c r="GW18" s="202"/>
      <c r="GX18" s="202"/>
      <c r="GY18" s="202"/>
      <c r="GZ18" s="202"/>
      <c r="HA18" s="202"/>
      <c r="HB18" s="202"/>
      <c r="HC18" s="202"/>
      <c r="HD18" s="202"/>
      <c r="HE18" s="202"/>
      <c r="HF18" s="202"/>
      <c r="HG18" s="202"/>
      <c r="HH18" s="202"/>
      <c r="HI18" s="202"/>
      <c r="HJ18" s="202"/>
      <c r="HK18" s="202"/>
      <c r="HL18" s="202"/>
      <c r="HM18" s="202"/>
      <c r="HN18" s="202"/>
      <c r="HO18" s="202"/>
      <c r="HP18" s="202"/>
      <c r="HQ18" s="202"/>
      <c r="HR18" s="202"/>
      <c r="HS18" s="202"/>
      <c r="HT18" s="202"/>
      <c r="HU18" s="202"/>
      <c r="HV18" s="202"/>
      <c r="HW18" s="202"/>
      <c r="HX18" s="202"/>
      <c r="HY18" s="202"/>
      <c r="HZ18" s="202"/>
    </row>
    <row r="19" spans="1:234" s="15" customFormat="1" ht="30" customHeight="1" x14ac:dyDescent="0.35">
      <c r="A19" s="182">
        <v>2577</v>
      </c>
      <c r="B19" s="189" t="s">
        <v>102</v>
      </c>
      <c r="C19" s="181" t="s">
        <v>103</v>
      </c>
      <c r="D19" s="204" t="s">
        <v>397</v>
      </c>
      <c r="E19" s="181" t="s">
        <v>398</v>
      </c>
      <c r="F19" s="182">
        <v>2021</v>
      </c>
      <c r="G19" s="181" t="s">
        <v>399</v>
      </c>
      <c r="H19" s="181" t="s">
        <v>400</v>
      </c>
      <c r="I19" s="181" t="s">
        <v>401</v>
      </c>
      <c r="J19" s="181" t="s">
        <v>402</v>
      </c>
      <c r="K19" s="181" t="s">
        <v>403</v>
      </c>
      <c r="L19" s="189" t="s">
        <v>244</v>
      </c>
      <c r="M19" s="181" t="s">
        <v>404</v>
      </c>
      <c r="N19" s="189" t="s">
        <v>162</v>
      </c>
      <c r="O19" s="181" t="s">
        <v>405</v>
      </c>
      <c r="P19" s="189" t="s">
        <v>248</v>
      </c>
      <c r="Q19" s="189" t="s">
        <v>249</v>
      </c>
      <c r="R19" s="189" t="s">
        <v>341</v>
      </c>
      <c r="S19" s="189" t="s">
        <v>189</v>
      </c>
      <c r="T19" s="189" t="s">
        <v>123</v>
      </c>
      <c r="U19" s="189" t="s">
        <v>123</v>
      </c>
      <c r="V19" s="181"/>
      <c r="W19" s="187" t="s">
        <v>121</v>
      </c>
      <c r="X19" s="181"/>
      <c r="Y19" s="181"/>
      <c r="Z19" s="181"/>
      <c r="AA19" s="181"/>
      <c r="AB19" s="181"/>
      <c r="AC19" s="181"/>
      <c r="AD19" s="181"/>
      <c r="AE19" s="181"/>
      <c r="AF19" s="200"/>
      <c r="AG19" s="200"/>
      <c r="AH19" s="181"/>
      <c r="AI19" s="200"/>
      <c r="AJ19" s="200"/>
      <c r="AK19" s="189" t="s">
        <v>123</v>
      </c>
      <c r="AL19" s="183" t="s">
        <v>123</v>
      </c>
      <c r="AM19" s="183">
        <v>13</v>
      </c>
      <c r="AN19" s="183" t="s">
        <v>123</v>
      </c>
      <c r="AO19" s="183" t="s">
        <v>123</v>
      </c>
      <c r="AP19" s="217"/>
      <c r="AQ19" s="218"/>
      <c r="AR19" s="198"/>
      <c r="AS19" s="227"/>
      <c r="AT19" s="218" t="s">
        <v>121</v>
      </c>
      <c r="AU19" s="229" t="s">
        <v>393</v>
      </c>
      <c r="AV19" s="189"/>
      <c r="AW19" s="189"/>
      <c r="AX19" s="189"/>
      <c r="AY19" s="189"/>
      <c r="AZ19" s="181"/>
      <c r="BA19" s="181" t="s">
        <v>406</v>
      </c>
      <c r="BB19" s="181"/>
      <c r="BC19" s="181" t="s">
        <v>407</v>
      </c>
      <c r="BD19" s="181" t="s">
        <v>408</v>
      </c>
      <c r="BE19" s="219">
        <v>4</v>
      </c>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2"/>
      <c r="GE19" s="202"/>
      <c r="GF19" s="202"/>
      <c r="GG19" s="202"/>
      <c r="GH19" s="202"/>
      <c r="GI19" s="202"/>
      <c r="GJ19" s="202"/>
      <c r="GK19" s="202"/>
      <c r="GL19" s="202"/>
      <c r="GM19" s="202"/>
      <c r="GN19" s="202"/>
      <c r="GO19" s="202"/>
      <c r="GP19" s="202"/>
      <c r="GQ19" s="202"/>
      <c r="GR19" s="202"/>
      <c r="GS19" s="202"/>
      <c r="GT19" s="202"/>
      <c r="GU19" s="202"/>
      <c r="GV19" s="202"/>
      <c r="GW19" s="202"/>
      <c r="GX19" s="202"/>
      <c r="GY19" s="202"/>
      <c r="GZ19" s="202"/>
      <c r="HA19" s="202"/>
      <c r="HB19" s="202"/>
      <c r="HC19" s="202"/>
      <c r="HD19" s="202"/>
      <c r="HE19" s="202"/>
      <c r="HF19" s="202"/>
      <c r="HG19" s="202"/>
      <c r="HH19" s="202"/>
      <c r="HI19" s="202"/>
      <c r="HJ19" s="202"/>
      <c r="HK19" s="202"/>
      <c r="HL19" s="202"/>
      <c r="HM19" s="202"/>
      <c r="HN19" s="202"/>
      <c r="HO19" s="202"/>
      <c r="HP19" s="202"/>
      <c r="HQ19" s="202"/>
      <c r="HR19" s="202"/>
      <c r="HS19" s="202"/>
      <c r="HT19" s="202"/>
      <c r="HU19" s="202"/>
      <c r="HV19" s="202"/>
      <c r="HW19" s="202"/>
      <c r="HX19" s="202"/>
      <c r="HY19" s="202"/>
      <c r="HZ19" s="202"/>
    </row>
    <row r="20" spans="1:234" s="15" customFormat="1" ht="30" customHeight="1" x14ac:dyDescent="0.35">
      <c r="A20" s="224">
        <v>1633</v>
      </c>
      <c r="B20" s="189" t="s">
        <v>102</v>
      </c>
      <c r="C20" s="181" t="s">
        <v>103</v>
      </c>
      <c r="D20" s="204" t="s">
        <v>409</v>
      </c>
      <c r="E20" s="181" t="s">
        <v>410</v>
      </c>
      <c r="F20" s="224">
        <v>2011</v>
      </c>
      <c r="G20" s="181"/>
      <c r="H20" s="225"/>
      <c r="I20" s="224"/>
      <c r="J20" s="181" t="s">
        <v>411</v>
      </c>
      <c r="K20" s="181" t="s">
        <v>412</v>
      </c>
      <c r="L20" s="189" t="s">
        <v>362</v>
      </c>
      <c r="M20" s="225" t="s">
        <v>413</v>
      </c>
      <c r="N20" s="96" t="s">
        <v>162</v>
      </c>
      <c r="O20" s="181" t="s">
        <v>414</v>
      </c>
      <c r="P20" s="225" t="s">
        <v>415</v>
      </c>
      <c r="Q20" s="225" t="s">
        <v>416</v>
      </c>
      <c r="R20" s="181" t="s">
        <v>417</v>
      </c>
      <c r="S20" s="189" t="s">
        <v>189</v>
      </c>
      <c r="T20" s="225" t="s">
        <v>418</v>
      </c>
      <c r="U20" s="225"/>
      <c r="V20" s="181"/>
      <c r="W20" s="181"/>
      <c r="X20" s="181"/>
      <c r="Y20" s="181"/>
      <c r="Z20" s="181"/>
      <c r="AA20" s="181"/>
      <c r="AB20" s="181"/>
      <c r="AC20" s="181"/>
      <c r="AD20" s="181"/>
      <c r="AE20" s="181"/>
      <c r="AF20" s="200"/>
      <c r="AG20" s="200"/>
      <c r="AH20" s="181"/>
      <c r="AI20" s="200"/>
      <c r="AJ20" s="197" t="s">
        <v>121</v>
      </c>
      <c r="AK20" s="189" t="s">
        <v>123</v>
      </c>
      <c r="AL20" s="225">
        <v>1</v>
      </c>
      <c r="AM20" s="183" t="s">
        <v>123</v>
      </c>
      <c r="AN20" s="183" t="s">
        <v>123</v>
      </c>
      <c r="AO20" s="183" t="s">
        <v>123</v>
      </c>
      <c r="AP20" s="217"/>
      <c r="AQ20" s="224"/>
      <c r="AR20" s="218" t="s">
        <v>121</v>
      </c>
      <c r="AS20" s="217"/>
      <c r="AT20" s="218" t="s">
        <v>121</v>
      </c>
      <c r="AU20" s="230" t="s">
        <v>419</v>
      </c>
      <c r="AV20" s="224"/>
      <c r="AW20" s="224"/>
      <c r="AX20" s="224"/>
      <c r="AY20" s="224"/>
      <c r="AZ20" s="224"/>
      <c r="BA20" s="181" t="s">
        <v>420</v>
      </c>
      <c r="BB20" s="224"/>
      <c r="BC20" s="181" t="s">
        <v>421</v>
      </c>
      <c r="BD20" s="181" t="s">
        <v>422</v>
      </c>
      <c r="BE20" s="219">
        <v>4</v>
      </c>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202"/>
      <c r="FI20" s="202"/>
      <c r="FJ20" s="202"/>
      <c r="FK20" s="202"/>
      <c r="FL20" s="202"/>
      <c r="FM20" s="202"/>
      <c r="FN20" s="202"/>
      <c r="FO20" s="202"/>
      <c r="FP20" s="202"/>
      <c r="FQ20" s="202"/>
      <c r="FR20" s="202"/>
      <c r="FS20" s="202"/>
      <c r="FT20" s="202"/>
      <c r="FU20" s="202"/>
      <c r="FV20" s="202"/>
      <c r="FW20" s="202"/>
      <c r="FX20" s="202"/>
      <c r="FY20" s="202"/>
      <c r="FZ20" s="202"/>
      <c r="GA20" s="202"/>
      <c r="GB20" s="202"/>
      <c r="GC20" s="202"/>
      <c r="GD20" s="202"/>
      <c r="GE20" s="202"/>
      <c r="GF20" s="202"/>
      <c r="GG20" s="202"/>
      <c r="GH20" s="202"/>
      <c r="GI20" s="202"/>
      <c r="GJ20" s="202"/>
      <c r="GK20" s="202"/>
      <c r="GL20" s="202"/>
      <c r="GM20" s="202"/>
      <c r="GN20" s="202"/>
      <c r="GO20" s="202"/>
      <c r="GP20" s="202"/>
      <c r="GQ20" s="202"/>
      <c r="GR20" s="202"/>
      <c r="GS20" s="202"/>
      <c r="GT20" s="202"/>
      <c r="GU20" s="202"/>
      <c r="GV20" s="202"/>
      <c r="GW20" s="202"/>
      <c r="GX20" s="202"/>
      <c r="GY20" s="202"/>
      <c r="GZ20" s="202"/>
      <c r="HA20" s="202"/>
      <c r="HB20" s="202"/>
      <c r="HC20" s="202"/>
      <c r="HD20" s="202"/>
      <c r="HE20" s="202"/>
      <c r="HF20" s="202"/>
      <c r="HG20" s="202"/>
      <c r="HH20" s="202"/>
      <c r="HI20" s="202"/>
      <c r="HJ20" s="202"/>
      <c r="HK20" s="202"/>
      <c r="HL20" s="202"/>
      <c r="HM20" s="202"/>
      <c r="HN20" s="202"/>
      <c r="HO20" s="202"/>
      <c r="HP20" s="202"/>
      <c r="HQ20" s="202"/>
      <c r="HR20" s="202"/>
      <c r="HS20" s="202"/>
      <c r="HT20" s="202"/>
      <c r="HU20" s="202"/>
      <c r="HV20" s="202"/>
      <c r="HW20" s="202"/>
      <c r="HX20" s="202"/>
      <c r="HY20" s="202"/>
      <c r="HZ20" s="202"/>
    </row>
    <row r="21" spans="1:234" s="15" customFormat="1" ht="30" customHeight="1" x14ac:dyDescent="0.35">
      <c r="A21" s="231" t="s">
        <v>123</v>
      </c>
      <c r="B21" s="232" t="s">
        <v>237</v>
      </c>
      <c r="C21" s="181" t="s">
        <v>299</v>
      </c>
      <c r="D21" s="233" t="s">
        <v>423</v>
      </c>
      <c r="E21" s="114" t="s">
        <v>424</v>
      </c>
      <c r="F21" s="231">
        <v>2023</v>
      </c>
      <c r="G21" s="234"/>
      <c r="H21" s="232"/>
      <c r="I21" s="235"/>
      <c r="J21" s="236"/>
      <c r="K21" s="236"/>
      <c r="L21" s="237" t="s">
        <v>425</v>
      </c>
      <c r="M21" s="236" t="s">
        <v>426</v>
      </c>
      <c r="N21" s="115"/>
      <c r="O21" s="232"/>
      <c r="P21" s="232" t="s">
        <v>358</v>
      </c>
      <c r="Q21" s="232" t="s">
        <v>427</v>
      </c>
      <c r="R21" s="232"/>
      <c r="S21" s="237" t="s">
        <v>189</v>
      </c>
      <c r="T21" s="236" t="s">
        <v>428</v>
      </c>
      <c r="U21" s="189"/>
      <c r="V21" s="187" t="s">
        <v>121</v>
      </c>
      <c r="W21" s="187"/>
      <c r="X21" s="187"/>
      <c r="Y21" s="187"/>
      <c r="Z21" s="187"/>
      <c r="AA21" s="187"/>
      <c r="AB21" s="187"/>
      <c r="AC21" s="187" t="s">
        <v>121</v>
      </c>
      <c r="AD21" s="187" t="s">
        <v>121</v>
      </c>
      <c r="AE21" s="187"/>
      <c r="AF21" s="197" t="s">
        <v>121</v>
      </c>
      <c r="AG21" s="197" t="s">
        <v>121</v>
      </c>
      <c r="AH21" s="187"/>
      <c r="AI21" s="197"/>
      <c r="AJ21" s="197"/>
      <c r="AK21" s="238" t="s">
        <v>123</v>
      </c>
      <c r="AL21" s="183" t="s">
        <v>123</v>
      </c>
      <c r="AM21" s="183" t="s">
        <v>123</v>
      </c>
      <c r="AN21" s="183" t="s">
        <v>123</v>
      </c>
      <c r="AO21" s="183" t="s">
        <v>123</v>
      </c>
      <c r="AP21" s="113" t="s">
        <v>121</v>
      </c>
      <c r="AQ21" s="239"/>
      <c r="AR21" s="217"/>
      <c r="AS21" s="217"/>
      <c r="AT21" s="113" t="s">
        <v>121</v>
      </c>
      <c r="AU21" s="240" t="s">
        <v>429</v>
      </c>
      <c r="AV21" s="236"/>
      <c r="AW21" s="236"/>
      <c r="AX21" s="236"/>
      <c r="AY21" s="236"/>
      <c r="AZ21" s="181" t="s">
        <v>430</v>
      </c>
      <c r="BA21" s="236"/>
      <c r="BB21" s="236"/>
      <c r="BC21" s="181"/>
      <c r="BD21" s="236"/>
      <c r="BE21" s="241">
        <v>4</v>
      </c>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202"/>
      <c r="FB21" s="202"/>
      <c r="FC21" s="202"/>
      <c r="FD21" s="202"/>
      <c r="FE21" s="202"/>
      <c r="FF21" s="202"/>
      <c r="FG21" s="202"/>
      <c r="FH21" s="202"/>
      <c r="FI21" s="202"/>
      <c r="FJ21" s="202"/>
      <c r="FK21" s="202"/>
      <c r="FL21" s="202"/>
      <c r="FM21" s="202"/>
      <c r="FN21" s="202"/>
      <c r="FO21" s="202"/>
      <c r="FP21" s="202"/>
      <c r="FQ21" s="202"/>
      <c r="FR21" s="202"/>
      <c r="FS21" s="202"/>
      <c r="FT21" s="202"/>
      <c r="FU21" s="202"/>
      <c r="FV21" s="202"/>
      <c r="FW21" s="202"/>
      <c r="FX21" s="202"/>
      <c r="FY21" s="202"/>
      <c r="FZ21" s="202"/>
      <c r="GA21" s="202"/>
      <c r="GB21" s="202"/>
      <c r="GC21" s="202"/>
      <c r="GD21" s="202"/>
      <c r="GE21" s="202"/>
      <c r="GF21" s="202"/>
      <c r="GG21" s="202"/>
      <c r="GH21" s="202"/>
      <c r="GI21" s="202"/>
      <c r="GJ21" s="202"/>
      <c r="GK21" s="202"/>
      <c r="GL21" s="202"/>
      <c r="GM21" s="202"/>
      <c r="GN21" s="202"/>
      <c r="GO21" s="202"/>
      <c r="GP21" s="202"/>
      <c r="GQ21" s="202"/>
      <c r="GR21" s="202"/>
      <c r="GS21" s="202"/>
      <c r="GT21" s="202"/>
      <c r="GU21" s="202"/>
      <c r="GV21" s="202"/>
      <c r="GW21" s="202"/>
      <c r="GX21" s="202"/>
      <c r="GY21" s="202"/>
      <c r="GZ21" s="202"/>
      <c r="HA21" s="202"/>
      <c r="HB21" s="202"/>
      <c r="HC21" s="202"/>
      <c r="HD21" s="202"/>
      <c r="HE21" s="202"/>
      <c r="HF21" s="202"/>
      <c r="HG21" s="202"/>
      <c r="HH21" s="202"/>
      <c r="HI21" s="202"/>
      <c r="HJ21" s="202"/>
      <c r="HK21" s="202"/>
      <c r="HL21" s="202"/>
      <c r="HM21" s="202"/>
      <c r="HN21" s="202"/>
      <c r="HO21" s="202"/>
      <c r="HP21" s="202"/>
      <c r="HQ21" s="202"/>
      <c r="HR21" s="202"/>
      <c r="HS21" s="202"/>
      <c r="HT21" s="202"/>
      <c r="HU21" s="202"/>
      <c r="HV21" s="202"/>
      <c r="HW21" s="202"/>
      <c r="HX21" s="202"/>
      <c r="HY21" s="202"/>
      <c r="HZ21" s="202"/>
    </row>
    <row r="22" spans="1:234" s="15" customFormat="1" ht="30" customHeight="1" x14ac:dyDescent="0.35">
      <c r="A22" s="224" t="s">
        <v>123</v>
      </c>
      <c r="B22" s="225" t="s">
        <v>237</v>
      </c>
      <c r="C22" s="181" t="s">
        <v>299</v>
      </c>
      <c r="D22" s="204" t="s">
        <v>431</v>
      </c>
      <c r="E22" s="11" t="s">
        <v>432</v>
      </c>
      <c r="F22" s="224">
        <v>2022</v>
      </c>
      <c r="G22" s="222" t="s">
        <v>433</v>
      </c>
      <c r="H22" s="225"/>
      <c r="I22" s="226"/>
      <c r="J22" s="181" t="s">
        <v>434</v>
      </c>
      <c r="K22" s="181" t="s">
        <v>435</v>
      </c>
      <c r="L22" s="189" t="s">
        <v>425</v>
      </c>
      <c r="M22" s="189" t="s">
        <v>436</v>
      </c>
      <c r="N22" s="96"/>
      <c r="O22" s="225"/>
      <c r="P22" s="225" t="s">
        <v>437</v>
      </c>
      <c r="Q22" s="225" t="s">
        <v>438</v>
      </c>
      <c r="R22" s="225" t="s">
        <v>438</v>
      </c>
      <c r="S22" s="189" t="s">
        <v>189</v>
      </c>
      <c r="T22" s="181" t="s">
        <v>439</v>
      </c>
      <c r="U22" s="189" t="s">
        <v>440</v>
      </c>
      <c r="V22" s="142"/>
      <c r="W22" s="142"/>
      <c r="X22" s="142"/>
      <c r="Y22" s="142"/>
      <c r="Z22" s="142"/>
      <c r="AA22" s="142"/>
      <c r="AB22" s="187" t="s">
        <v>121</v>
      </c>
      <c r="AC22" s="142"/>
      <c r="AD22" s="187" t="s">
        <v>121</v>
      </c>
      <c r="AE22" s="142"/>
      <c r="AF22" s="197" t="s">
        <v>121</v>
      </c>
      <c r="AG22" s="197"/>
      <c r="AH22" s="142"/>
      <c r="AI22" s="139"/>
      <c r="AJ22" s="139"/>
      <c r="AK22" s="183" t="s">
        <v>231</v>
      </c>
      <c r="AL22" s="183" t="s">
        <v>362</v>
      </c>
      <c r="AM22" s="189" t="s">
        <v>231</v>
      </c>
      <c r="AN22" s="183" t="s">
        <v>231</v>
      </c>
      <c r="AO22" s="183" t="s">
        <v>231</v>
      </c>
      <c r="AP22" s="113" t="s">
        <v>121</v>
      </c>
      <c r="AQ22" s="113" t="s">
        <v>121</v>
      </c>
      <c r="AR22" s="217"/>
      <c r="AS22" s="113" t="s">
        <v>121</v>
      </c>
      <c r="AT22" s="113" t="s">
        <v>121</v>
      </c>
      <c r="AU22" s="204" t="s">
        <v>441</v>
      </c>
      <c r="AV22" s="181"/>
      <c r="AW22" s="181"/>
      <c r="AX22" s="181"/>
      <c r="AY22" s="181"/>
      <c r="AZ22" s="88" t="s">
        <v>442</v>
      </c>
      <c r="BA22" s="181"/>
      <c r="BB22" s="181"/>
      <c r="BC22" s="181" t="s">
        <v>443</v>
      </c>
      <c r="BD22" s="181" t="s">
        <v>444</v>
      </c>
      <c r="BE22" s="242">
        <v>4</v>
      </c>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2"/>
      <c r="CZ22" s="202"/>
      <c r="DA22" s="202"/>
      <c r="DB22" s="202"/>
      <c r="DC22" s="202"/>
      <c r="DD22" s="202"/>
      <c r="DE22" s="202"/>
      <c r="DF22" s="202"/>
      <c r="DG22" s="202"/>
      <c r="DH22" s="202"/>
      <c r="DI22" s="202"/>
      <c r="DJ22" s="202"/>
      <c r="DK22" s="202"/>
      <c r="DL22" s="202"/>
      <c r="DM22" s="202"/>
      <c r="DN22" s="202"/>
      <c r="DO22" s="202"/>
      <c r="DP22" s="202"/>
      <c r="DQ22" s="202"/>
      <c r="DR22" s="202"/>
      <c r="DS22" s="202"/>
      <c r="DT22" s="202"/>
      <c r="DU22" s="202"/>
      <c r="DV22" s="202"/>
      <c r="DW22" s="202"/>
      <c r="DX22" s="202"/>
      <c r="DY22" s="202"/>
      <c r="DZ22" s="202"/>
      <c r="EA22" s="202"/>
      <c r="EB22" s="202"/>
      <c r="EC22" s="202"/>
      <c r="ED22" s="202"/>
      <c r="EE22" s="202"/>
      <c r="EF22" s="202"/>
      <c r="EG22" s="202"/>
      <c r="EH22" s="202"/>
      <c r="EI22" s="202"/>
      <c r="EJ22" s="202"/>
      <c r="EK22" s="202"/>
      <c r="EL22" s="202"/>
      <c r="EM22" s="202"/>
      <c r="EN22" s="202"/>
      <c r="EO22" s="202"/>
      <c r="EP22" s="202"/>
      <c r="EQ22" s="202"/>
      <c r="ER22" s="202"/>
      <c r="ES22" s="202"/>
      <c r="ET22" s="202"/>
      <c r="EU22" s="202"/>
      <c r="EV22" s="202"/>
      <c r="EW22" s="202"/>
      <c r="EX22" s="202"/>
      <c r="EY22" s="202"/>
      <c r="EZ22" s="202"/>
      <c r="FA22" s="202"/>
      <c r="FB22" s="202"/>
      <c r="FC22" s="202"/>
      <c r="FD22" s="202"/>
      <c r="FE22" s="202"/>
      <c r="FF22" s="202"/>
      <c r="FG22" s="202"/>
      <c r="FH22" s="202"/>
      <c r="FI22" s="202"/>
      <c r="FJ22" s="202"/>
      <c r="FK22" s="202"/>
      <c r="FL22" s="202"/>
      <c r="FM22" s="202"/>
      <c r="FN22" s="202"/>
      <c r="FO22" s="202"/>
      <c r="FP22" s="202"/>
      <c r="FQ22" s="202"/>
      <c r="FR22" s="202"/>
      <c r="FS22" s="202"/>
      <c r="FT22" s="202"/>
      <c r="FU22" s="202"/>
      <c r="FV22" s="202"/>
      <c r="FW22" s="202"/>
      <c r="FX22" s="202"/>
      <c r="FY22" s="202"/>
      <c r="FZ22" s="202"/>
      <c r="GA22" s="202"/>
      <c r="GB22" s="202"/>
      <c r="GC22" s="202"/>
      <c r="GD22" s="202"/>
      <c r="GE22" s="202"/>
      <c r="GF22" s="202"/>
      <c r="GG22" s="202"/>
      <c r="GH22" s="202"/>
      <c r="GI22" s="202"/>
      <c r="GJ22" s="202"/>
      <c r="GK22" s="202"/>
      <c r="GL22" s="202"/>
      <c r="GM22" s="202"/>
      <c r="GN22" s="202"/>
      <c r="GO22" s="202"/>
      <c r="GP22" s="202"/>
      <c r="GQ22" s="202"/>
      <c r="GR22" s="202"/>
      <c r="GS22" s="202"/>
      <c r="GT22" s="202"/>
      <c r="GU22" s="202"/>
      <c r="GV22" s="202"/>
      <c r="GW22" s="202"/>
      <c r="GX22" s="202"/>
      <c r="GY22" s="202"/>
      <c r="GZ22" s="202"/>
      <c r="HA22" s="202"/>
      <c r="HB22" s="202"/>
      <c r="HC22" s="202"/>
      <c r="HD22" s="202"/>
      <c r="HE22" s="202"/>
      <c r="HF22" s="202"/>
      <c r="HG22" s="202"/>
      <c r="HH22" s="202"/>
      <c r="HI22" s="202"/>
      <c r="HJ22" s="202"/>
      <c r="HK22" s="202"/>
      <c r="HL22" s="202"/>
      <c r="HM22" s="202"/>
      <c r="HN22" s="202"/>
      <c r="HO22" s="202"/>
      <c r="HP22" s="202"/>
      <c r="HQ22" s="202"/>
      <c r="HR22" s="202"/>
      <c r="HS22" s="202"/>
      <c r="HT22" s="202"/>
      <c r="HU22" s="202"/>
      <c r="HV22" s="202"/>
      <c r="HW22" s="202"/>
      <c r="HX22" s="202"/>
      <c r="HY22" s="202"/>
      <c r="HZ22" s="202"/>
    </row>
    <row r="23" spans="1:234" s="15" customFormat="1" ht="30" customHeight="1" x14ac:dyDescent="0.35">
      <c r="A23" s="224" t="s">
        <v>123</v>
      </c>
      <c r="B23" s="225" t="s">
        <v>237</v>
      </c>
      <c r="C23" s="181" t="s">
        <v>299</v>
      </c>
      <c r="D23" s="166" t="s">
        <v>300</v>
      </c>
      <c r="E23" s="189" t="s">
        <v>445</v>
      </c>
      <c r="F23" s="224">
        <v>2022</v>
      </c>
      <c r="G23" s="181"/>
      <c r="H23" s="225"/>
      <c r="I23" s="225"/>
      <c r="J23" s="181"/>
      <c r="K23" s="181"/>
      <c r="L23" s="189" t="s">
        <v>446</v>
      </c>
      <c r="M23" s="189" t="s">
        <v>447</v>
      </c>
      <c r="N23" s="98"/>
      <c r="O23" s="225"/>
      <c r="P23" s="225" t="s">
        <v>306</v>
      </c>
      <c r="Q23" s="225"/>
      <c r="R23" s="181"/>
      <c r="S23" s="189" t="s">
        <v>189</v>
      </c>
      <c r="T23" s="179" t="s">
        <v>448</v>
      </c>
      <c r="U23" s="178"/>
      <c r="V23" s="187" t="s">
        <v>121</v>
      </c>
      <c r="W23" s="183"/>
      <c r="X23" s="187" t="s">
        <v>121</v>
      </c>
      <c r="Y23" s="183"/>
      <c r="Z23" s="183"/>
      <c r="AA23" s="183"/>
      <c r="AB23" s="183"/>
      <c r="AC23" s="183"/>
      <c r="AD23" s="187" t="s">
        <v>121</v>
      </c>
      <c r="AE23" s="187" t="s">
        <v>121</v>
      </c>
      <c r="AF23" s="197" t="s">
        <v>121</v>
      </c>
      <c r="AG23" s="197"/>
      <c r="AH23" s="187" t="s">
        <v>121</v>
      </c>
      <c r="AI23" s="196"/>
      <c r="AJ23" s="196"/>
      <c r="AK23" s="183" t="s">
        <v>123</v>
      </c>
      <c r="AL23" s="183" t="s">
        <v>123</v>
      </c>
      <c r="AM23" s="189" t="s">
        <v>123</v>
      </c>
      <c r="AN23" s="183" t="s">
        <v>123</v>
      </c>
      <c r="AO23" s="183" t="s">
        <v>123</v>
      </c>
      <c r="AP23" s="217"/>
      <c r="AQ23" s="217"/>
      <c r="AR23" s="217"/>
      <c r="AS23" s="13"/>
      <c r="AT23" s="113" t="s">
        <v>121</v>
      </c>
      <c r="AU23" s="204" t="s">
        <v>449</v>
      </c>
      <c r="AV23" s="224"/>
      <c r="AW23" s="224"/>
      <c r="AX23" s="224"/>
      <c r="AY23" s="224"/>
      <c r="AZ23" s="224"/>
      <c r="BA23" s="181" t="s">
        <v>450</v>
      </c>
      <c r="BB23" s="224"/>
      <c r="BC23" s="181"/>
      <c r="BD23" s="181" t="s">
        <v>451</v>
      </c>
      <c r="BE23" s="242">
        <v>4</v>
      </c>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c r="DS23" s="202"/>
      <c r="DT23" s="202"/>
      <c r="DU23" s="202"/>
      <c r="DV23" s="202"/>
      <c r="DW23" s="202"/>
      <c r="DX23" s="202"/>
      <c r="DY23" s="202"/>
      <c r="DZ23" s="202"/>
      <c r="EA23" s="202"/>
      <c r="EB23" s="202"/>
      <c r="EC23" s="202"/>
      <c r="ED23" s="202"/>
      <c r="EE23" s="202"/>
      <c r="EF23" s="202"/>
      <c r="EG23" s="202"/>
      <c r="EH23" s="202"/>
      <c r="EI23" s="202"/>
      <c r="EJ23" s="202"/>
      <c r="EK23" s="202"/>
      <c r="EL23" s="202"/>
      <c r="EM23" s="202"/>
      <c r="EN23" s="202"/>
      <c r="EO23" s="202"/>
      <c r="EP23" s="202"/>
      <c r="EQ23" s="202"/>
      <c r="ER23" s="202"/>
      <c r="ES23" s="202"/>
      <c r="ET23" s="202"/>
      <c r="EU23" s="202"/>
      <c r="EV23" s="202"/>
      <c r="EW23" s="202"/>
      <c r="EX23" s="202"/>
      <c r="EY23" s="202"/>
      <c r="EZ23" s="202"/>
      <c r="FA23" s="202"/>
      <c r="FB23" s="202"/>
      <c r="FC23" s="202"/>
      <c r="FD23" s="202"/>
      <c r="FE23" s="202"/>
      <c r="FF23" s="202"/>
      <c r="FG23" s="202"/>
      <c r="FH23" s="202"/>
      <c r="FI23" s="202"/>
      <c r="FJ23" s="202"/>
      <c r="FK23" s="202"/>
      <c r="FL23" s="202"/>
      <c r="FM23" s="202"/>
      <c r="FN23" s="202"/>
      <c r="FO23" s="202"/>
      <c r="FP23" s="202"/>
      <c r="FQ23" s="202"/>
      <c r="FR23" s="202"/>
      <c r="FS23" s="202"/>
      <c r="FT23" s="202"/>
      <c r="FU23" s="202"/>
      <c r="FV23" s="202"/>
      <c r="FW23" s="202"/>
      <c r="FX23" s="202"/>
      <c r="FY23" s="202"/>
      <c r="FZ23" s="202"/>
      <c r="GA23" s="202"/>
      <c r="GB23" s="202"/>
      <c r="GC23" s="202"/>
      <c r="GD23" s="202"/>
      <c r="GE23" s="202"/>
      <c r="GF23" s="202"/>
      <c r="GG23" s="202"/>
      <c r="GH23" s="202"/>
      <c r="GI23" s="202"/>
      <c r="GJ23" s="202"/>
      <c r="GK23" s="202"/>
      <c r="GL23" s="202"/>
      <c r="GM23" s="202"/>
      <c r="GN23" s="202"/>
      <c r="GO23" s="202"/>
      <c r="GP23" s="202"/>
      <c r="GQ23" s="202"/>
      <c r="GR23" s="202"/>
      <c r="GS23" s="202"/>
      <c r="GT23" s="202"/>
      <c r="GU23" s="202"/>
      <c r="GV23" s="202"/>
      <c r="GW23" s="202"/>
      <c r="GX23" s="202"/>
      <c r="GY23" s="202"/>
      <c r="GZ23" s="202"/>
      <c r="HA23" s="202"/>
      <c r="HB23" s="202"/>
      <c r="HC23" s="202"/>
      <c r="HD23" s="202"/>
      <c r="HE23" s="202"/>
      <c r="HF23" s="202"/>
      <c r="HG23" s="202"/>
      <c r="HH23" s="202"/>
      <c r="HI23" s="202"/>
      <c r="HJ23" s="202"/>
      <c r="HK23" s="202"/>
      <c r="HL23" s="202"/>
      <c r="HM23" s="202"/>
      <c r="HN23" s="202"/>
      <c r="HO23" s="202"/>
      <c r="HP23" s="202"/>
      <c r="HQ23" s="202"/>
      <c r="HR23" s="202"/>
      <c r="HS23" s="202"/>
      <c r="HT23" s="202"/>
      <c r="HU23" s="202"/>
      <c r="HV23" s="202"/>
      <c r="HW23" s="202"/>
      <c r="HX23" s="202"/>
      <c r="HY23" s="202"/>
      <c r="HZ23" s="202"/>
    </row>
    <row r="24" spans="1:234" s="16" customFormat="1" ht="30" customHeight="1" x14ac:dyDescent="0.35">
      <c r="A24" s="182" t="s">
        <v>123</v>
      </c>
      <c r="B24" s="189" t="s">
        <v>237</v>
      </c>
      <c r="C24" s="181" t="s">
        <v>299</v>
      </c>
      <c r="D24" s="166" t="s">
        <v>452</v>
      </c>
      <c r="E24" s="189" t="s">
        <v>453</v>
      </c>
      <c r="F24" s="182">
        <v>2018</v>
      </c>
      <c r="G24" s="181"/>
      <c r="H24" s="181"/>
      <c r="I24" s="181"/>
      <c r="J24" s="181"/>
      <c r="K24" s="189" t="s">
        <v>454</v>
      </c>
      <c r="L24" s="189" t="s">
        <v>455</v>
      </c>
      <c r="M24" s="189" t="s">
        <v>456</v>
      </c>
      <c r="N24" s="189" t="s">
        <v>162</v>
      </c>
      <c r="O24" s="181"/>
      <c r="P24" s="189" t="s">
        <v>115</v>
      </c>
      <c r="Q24" s="181" t="s">
        <v>457</v>
      </c>
      <c r="R24" s="189" t="s">
        <v>458</v>
      </c>
      <c r="S24" s="189" t="s">
        <v>459</v>
      </c>
      <c r="T24" s="189" t="s">
        <v>460</v>
      </c>
      <c r="U24" s="181" t="s">
        <v>461</v>
      </c>
      <c r="V24" s="181"/>
      <c r="W24" s="187" t="s">
        <v>121</v>
      </c>
      <c r="X24" s="187" t="s">
        <v>121</v>
      </c>
      <c r="Y24" s="181"/>
      <c r="Z24" s="187" t="s">
        <v>121</v>
      </c>
      <c r="AA24" s="181"/>
      <c r="AB24" s="181"/>
      <c r="AC24" s="181"/>
      <c r="AD24" s="187" t="s">
        <v>121</v>
      </c>
      <c r="AE24" s="181"/>
      <c r="AF24" s="200"/>
      <c r="AG24" s="200"/>
      <c r="AH24" s="181"/>
      <c r="AI24" s="200"/>
      <c r="AJ24" s="200"/>
      <c r="AK24" s="98" t="s">
        <v>123</v>
      </c>
      <c r="AL24" s="118" t="s">
        <v>123</v>
      </c>
      <c r="AM24" s="118" t="s">
        <v>123</v>
      </c>
      <c r="AN24" s="118" t="s">
        <v>123</v>
      </c>
      <c r="AO24" s="118" t="s">
        <v>123</v>
      </c>
      <c r="AP24" s="113" t="s">
        <v>121</v>
      </c>
      <c r="AQ24" s="113" t="s">
        <v>121</v>
      </c>
      <c r="AR24" s="113" t="s">
        <v>121</v>
      </c>
      <c r="AS24" s="113" t="s">
        <v>121</v>
      </c>
      <c r="AT24" s="113" t="s">
        <v>121</v>
      </c>
      <c r="AU24" s="204" t="s">
        <v>462</v>
      </c>
      <c r="AV24" s="181"/>
      <c r="AW24" s="181"/>
      <c r="AX24" s="181"/>
      <c r="AY24" s="181"/>
      <c r="AZ24" s="181" t="s">
        <v>463</v>
      </c>
      <c r="BA24" s="181" t="s">
        <v>464</v>
      </c>
      <c r="BB24" s="181" t="s">
        <v>465</v>
      </c>
      <c r="BC24" s="189"/>
      <c r="BD24" s="181" t="s">
        <v>466</v>
      </c>
      <c r="BE24" s="242">
        <v>4</v>
      </c>
      <c r="BF24" s="243"/>
      <c r="BG24" s="243"/>
      <c r="BH24" s="243"/>
      <c r="BI24" s="243"/>
      <c r="BJ24" s="243"/>
      <c r="BK24" s="243"/>
      <c r="BL24" s="243"/>
      <c r="BM24" s="243"/>
      <c r="BN24" s="243"/>
      <c r="BO24" s="243"/>
      <c r="BP24" s="243"/>
      <c r="BQ24" s="243"/>
      <c r="BR24" s="243"/>
      <c r="BS24" s="243"/>
      <c r="BT24" s="243"/>
      <c r="BU24" s="243"/>
      <c r="BV24" s="243"/>
      <c r="BW24" s="243"/>
      <c r="BX24" s="243"/>
      <c r="BY24" s="243"/>
      <c r="BZ24" s="243"/>
      <c r="CA24" s="243"/>
      <c r="CB24" s="243"/>
      <c r="CC24" s="243"/>
      <c r="CD24" s="243"/>
      <c r="CE24" s="243"/>
      <c r="CF24" s="243"/>
      <c r="CG24" s="243"/>
      <c r="CH24" s="243"/>
      <c r="CI24" s="243"/>
      <c r="CJ24" s="243"/>
      <c r="CK24" s="243"/>
      <c r="CL24" s="243"/>
      <c r="CM24" s="243"/>
      <c r="CN24" s="243"/>
      <c r="CO24" s="243"/>
      <c r="CP24" s="243"/>
      <c r="CQ24" s="243"/>
      <c r="CR24" s="243"/>
      <c r="CS24" s="243"/>
      <c r="CT24" s="243"/>
      <c r="CU24" s="243"/>
      <c r="CV24" s="243"/>
      <c r="CW24" s="243"/>
      <c r="CX24" s="243"/>
      <c r="CY24" s="243"/>
      <c r="CZ24" s="243"/>
      <c r="DA24" s="243"/>
      <c r="DB24" s="243"/>
      <c r="DC24" s="243"/>
      <c r="DD24" s="243"/>
      <c r="DE24" s="243"/>
      <c r="DF24" s="243"/>
      <c r="DG24" s="243"/>
      <c r="DH24" s="243"/>
      <c r="DI24" s="243"/>
      <c r="DJ24" s="243"/>
      <c r="DK24" s="243"/>
      <c r="DL24" s="243"/>
      <c r="DM24" s="243"/>
      <c r="DN24" s="243"/>
      <c r="DO24" s="243"/>
      <c r="DP24" s="243"/>
      <c r="DQ24" s="243"/>
      <c r="DR24" s="243"/>
      <c r="DS24" s="243"/>
      <c r="DT24" s="243"/>
      <c r="DU24" s="243"/>
      <c r="DV24" s="243"/>
      <c r="DW24" s="243"/>
      <c r="DX24" s="243"/>
      <c r="DY24" s="243"/>
      <c r="DZ24" s="243"/>
      <c r="EA24" s="243"/>
      <c r="EB24" s="243"/>
      <c r="EC24" s="243"/>
      <c r="ED24" s="243"/>
      <c r="EE24" s="243"/>
      <c r="EF24" s="243"/>
      <c r="EG24" s="243"/>
      <c r="EH24" s="243"/>
      <c r="EI24" s="243"/>
      <c r="EJ24" s="243"/>
      <c r="EK24" s="243"/>
      <c r="EL24" s="243"/>
      <c r="EM24" s="243"/>
      <c r="EN24" s="243"/>
      <c r="EO24" s="243"/>
      <c r="EP24" s="243"/>
      <c r="EQ24" s="243"/>
      <c r="ER24" s="243"/>
      <c r="ES24" s="243"/>
      <c r="ET24" s="243"/>
      <c r="EU24" s="243"/>
      <c r="EV24" s="243"/>
      <c r="EW24" s="243"/>
      <c r="EX24" s="243"/>
      <c r="EY24" s="243"/>
      <c r="EZ24" s="243"/>
      <c r="FA24" s="243"/>
      <c r="FB24" s="243"/>
      <c r="FC24" s="243"/>
      <c r="FD24" s="243"/>
      <c r="FE24" s="243"/>
      <c r="FF24" s="243"/>
      <c r="FG24" s="243"/>
      <c r="FH24" s="243"/>
      <c r="FI24" s="243"/>
      <c r="FJ24" s="243"/>
      <c r="FK24" s="243"/>
      <c r="FL24" s="243"/>
      <c r="FM24" s="243"/>
      <c r="FN24" s="243"/>
      <c r="FO24" s="243"/>
      <c r="FP24" s="243"/>
      <c r="FQ24" s="243"/>
      <c r="FR24" s="243"/>
      <c r="FS24" s="243"/>
      <c r="FT24" s="243"/>
      <c r="FU24" s="243"/>
      <c r="FV24" s="243"/>
      <c r="FW24" s="243"/>
      <c r="FX24" s="243"/>
      <c r="FY24" s="243"/>
      <c r="FZ24" s="243"/>
      <c r="GA24" s="243"/>
      <c r="GB24" s="243"/>
      <c r="GC24" s="243"/>
      <c r="GD24" s="243"/>
      <c r="GE24" s="243"/>
      <c r="GF24" s="243"/>
      <c r="GG24" s="243"/>
      <c r="GH24" s="243"/>
      <c r="GI24" s="243"/>
      <c r="GJ24" s="243"/>
      <c r="GK24" s="243"/>
      <c r="GL24" s="243"/>
      <c r="GM24" s="243"/>
      <c r="GN24" s="243"/>
      <c r="GO24" s="243"/>
      <c r="GP24" s="243"/>
      <c r="GQ24" s="243"/>
      <c r="GR24" s="243"/>
      <c r="GS24" s="243"/>
      <c r="GT24" s="243"/>
      <c r="GU24" s="243"/>
      <c r="GV24" s="243"/>
      <c r="GW24" s="243"/>
      <c r="GX24" s="243"/>
      <c r="GY24" s="243"/>
      <c r="GZ24" s="243"/>
      <c r="HA24" s="243"/>
      <c r="HB24" s="243"/>
      <c r="HC24" s="243"/>
      <c r="HD24" s="243"/>
      <c r="HE24" s="243"/>
      <c r="HF24" s="243"/>
      <c r="HG24" s="243"/>
      <c r="HH24" s="243"/>
      <c r="HI24" s="243"/>
      <c r="HJ24" s="243"/>
      <c r="HK24" s="243"/>
      <c r="HL24" s="243"/>
      <c r="HM24" s="243"/>
      <c r="HN24" s="243"/>
      <c r="HO24" s="243"/>
      <c r="HP24" s="243"/>
      <c r="HQ24" s="243"/>
      <c r="HR24" s="243"/>
      <c r="HS24" s="243"/>
      <c r="HT24" s="243"/>
      <c r="HU24" s="243"/>
      <c r="HV24" s="243"/>
      <c r="HW24" s="243"/>
      <c r="HX24" s="243"/>
      <c r="HY24" s="243"/>
      <c r="HZ24" s="243"/>
    </row>
    <row r="25" spans="1:234" s="16" customFormat="1" ht="30" customHeight="1" x14ac:dyDescent="0.35">
      <c r="A25" s="224">
        <v>4835</v>
      </c>
      <c r="B25" s="225" t="s">
        <v>102</v>
      </c>
      <c r="C25" s="181" t="s">
        <v>103</v>
      </c>
      <c r="D25" s="204" t="s">
        <v>467</v>
      </c>
      <c r="E25" s="181" t="s">
        <v>468</v>
      </c>
      <c r="F25" s="224">
        <v>2017</v>
      </c>
      <c r="G25" s="224"/>
      <c r="H25" s="224"/>
      <c r="I25" s="224"/>
      <c r="J25" s="181" t="s">
        <v>469</v>
      </c>
      <c r="K25" s="181"/>
      <c r="L25" s="189" t="s">
        <v>355</v>
      </c>
      <c r="M25" s="181" t="s">
        <v>470</v>
      </c>
      <c r="N25" s="189" t="s">
        <v>162</v>
      </c>
      <c r="O25" s="181" t="s">
        <v>471</v>
      </c>
      <c r="P25" s="181" t="s">
        <v>472</v>
      </c>
      <c r="Q25" s="189" t="s">
        <v>473</v>
      </c>
      <c r="R25" s="181" t="s">
        <v>474</v>
      </c>
      <c r="S25" s="181" t="s">
        <v>475</v>
      </c>
      <c r="T25" s="181" t="s">
        <v>476</v>
      </c>
      <c r="U25" s="181" t="s">
        <v>477</v>
      </c>
      <c r="V25" s="179"/>
      <c r="W25" s="179"/>
      <c r="X25" s="179"/>
      <c r="Y25" s="179"/>
      <c r="Z25" s="179"/>
      <c r="AA25" s="179"/>
      <c r="AB25" s="179"/>
      <c r="AC25" s="187" t="s">
        <v>121</v>
      </c>
      <c r="AD25" s="179"/>
      <c r="AE25" s="179"/>
      <c r="AF25" s="200"/>
      <c r="AG25" s="200"/>
      <c r="AH25" s="179"/>
      <c r="AI25" s="200"/>
      <c r="AJ25" s="200"/>
      <c r="AK25" s="183" t="s">
        <v>123</v>
      </c>
      <c r="AL25" s="225" t="s">
        <v>478</v>
      </c>
      <c r="AM25" s="183" t="s">
        <v>123</v>
      </c>
      <c r="AN25" s="183" t="s">
        <v>123</v>
      </c>
      <c r="AO25" s="183" t="s">
        <v>123</v>
      </c>
      <c r="AP25" s="218" t="s">
        <v>121</v>
      </c>
      <c r="AQ25" s="218"/>
      <c r="AR25" s="217"/>
      <c r="AS25" s="217"/>
      <c r="AT25" s="218" t="s">
        <v>121</v>
      </c>
      <c r="AU25" s="204" t="s">
        <v>479</v>
      </c>
      <c r="AV25" s="181"/>
      <c r="AW25" s="181"/>
      <c r="AX25" s="181"/>
      <c r="AY25" s="181"/>
      <c r="AZ25" s="181"/>
      <c r="BA25" s="181" t="s">
        <v>480</v>
      </c>
      <c r="BB25" s="181"/>
      <c r="BC25" s="181" t="s">
        <v>481</v>
      </c>
      <c r="BD25" s="181" t="s">
        <v>482</v>
      </c>
      <c r="BE25" s="242">
        <v>4</v>
      </c>
      <c r="BF25" s="243"/>
      <c r="BG25" s="243"/>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D25" s="243"/>
      <c r="CE25" s="243"/>
      <c r="CF25" s="243"/>
      <c r="CG25" s="243"/>
      <c r="CH25" s="243"/>
      <c r="CI25" s="243"/>
      <c r="CJ25" s="243"/>
      <c r="CK25" s="243"/>
      <c r="CL25" s="243"/>
      <c r="CM25" s="243"/>
      <c r="CN25" s="243"/>
      <c r="CO25" s="243"/>
      <c r="CP25" s="243"/>
      <c r="CQ25" s="243"/>
      <c r="CR25" s="243"/>
      <c r="CS25" s="243"/>
      <c r="CT25" s="243"/>
      <c r="CU25" s="243"/>
      <c r="CV25" s="243"/>
      <c r="CW25" s="243"/>
      <c r="CX25" s="243"/>
      <c r="CY25" s="243"/>
      <c r="CZ25" s="243"/>
      <c r="DA25" s="243"/>
      <c r="DB25" s="243"/>
      <c r="DC25" s="243"/>
      <c r="DD25" s="243"/>
      <c r="DE25" s="243"/>
      <c r="DF25" s="243"/>
      <c r="DG25" s="243"/>
      <c r="DH25" s="243"/>
      <c r="DI25" s="243"/>
      <c r="DJ25" s="243"/>
      <c r="DK25" s="243"/>
      <c r="DL25" s="243"/>
      <c r="DM25" s="243"/>
      <c r="DN25" s="243"/>
      <c r="DO25" s="243"/>
      <c r="DP25" s="243"/>
      <c r="DQ25" s="243"/>
      <c r="DR25" s="243"/>
      <c r="DS25" s="243"/>
      <c r="DT25" s="243"/>
      <c r="DU25" s="243"/>
      <c r="DV25" s="243"/>
      <c r="DW25" s="243"/>
      <c r="DX25" s="243"/>
      <c r="DY25" s="243"/>
      <c r="DZ25" s="243"/>
      <c r="EA25" s="243"/>
      <c r="EB25" s="243"/>
      <c r="EC25" s="243"/>
      <c r="ED25" s="243"/>
      <c r="EE25" s="243"/>
      <c r="EF25" s="243"/>
      <c r="EG25" s="243"/>
      <c r="EH25" s="243"/>
      <c r="EI25" s="243"/>
      <c r="EJ25" s="243"/>
      <c r="EK25" s="243"/>
      <c r="EL25" s="243"/>
      <c r="EM25" s="243"/>
      <c r="EN25" s="243"/>
      <c r="EO25" s="243"/>
      <c r="EP25" s="243"/>
      <c r="EQ25" s="243"/>
      <c r="ER25" s="243"/>
      <c r="ES25" s="243"/>
      <c r="ET25" s="243"/>
      <c r="EU25" s="243"/>
      <c r="EV25" s="243"/>
      <c r="EW25" s="243"/>
      <c r="EX25" s="243"/>
      <c r="EY25" s="243"/>
      <c r="EZ25" s="243"/>
      <c r="FA25" s="243"/>
      <c r="FB25" s="243"/>
      <c r="FC25" s="243"/>
      <c r="FD25" s="243"/>
      <c r="FE25" s="243"/>
      <c r="FF25" s="243"/>
      <c r="FG25" s="243"/>
      <c r="FH25" s="243"/>
      <c r="FI25" s="243"/>
      <c r="FJ25" s="243"/>
      <c r="FK25" s="243"/>
      <c r="FL25" s="243"/>
      <c r="FM25" s="243"/>
      <c r="FN25" s="243"/>
      <c r="FO25" s="243"/>
      <c r="FP25" s="243"/>
      <c r="FQ25" s="243"/>
      <c r="FR25" s="243"/>
      <c r="FS25" s="243"/>
      <c r="FT25" s="243"/>
      <c r="FU25" s="243"/>
      <c r="FV25" s="243"/>
      <c r="FW25" s="243"/>
      <c r="FX25" s="243"/>
      <c r="FY25" s="243"/>
      <c r="FZ25" s="243"/>
      <c r="GA25" s="243"/>
      <c r="GB25" s="243"/>
      <c r="GC25" s="243"/>
      <c r="GD25" s="243"/>
      <c r="GE25" s="243"/>
      <c r="GF25" s="243"/>
      <c r="GG25" s="243"/>
      <c r="GH25" s="243"/>
      <c r="GI25" s="243"/>
      <c r="GJ25" s="243"/>
      <c r="GK25" s="243"/>
      <c r="GL25" s="243"/>
      <c r="GM25" s="243"/>
      <c r="GN25" s="243"/>
      <c r="GO25" s="243"/>
      <c r="GP25" s="243"/>
      <c r="GQ25" s="243"/>
      <c r="GR25" s="243"/>
      <c r="GS25" s="243"/>
      <c r="GT25" s="243"/>
      <c r="GU25" s="243"/>
      <c r="GV25" s="243"/>
      <c r="GW25" s="243"/>
      <c r="GX25" s="243"/>
      <c r="GY25" s="243"/>
      <c r="GZ25" s="243"/>
      <c r="HA25" s="243"/>
      <c r="HB25" s="243"/>
      <c r="HC25" s="243"/>
      <c r="HD25" s="243"/>
      <c r="HE25" s="243"/>
      <c r="HF25" s="243"/>
      <c r="HG25" s="243"/>
      <c r="HH25" s="243"/>
      <c r="HI25" s="243"/>
      <c r="HJ25" s="243"/>
      <c r="HK25" s="243"/>
      <c r="HL25" s="243"/>
      <c r="HM25" s="243"/>
      <c r="HN25" s="243"/>
      <c r="HO25" s="243"/>
      <c r="HP25" s="243"/>
      <c r="HQ25" s="243"/>
      <c r="HR25" s="243"/>
      <c r="HS25" s="243"/>
      <c r="HT25" s="243"/>
      <c r="HU25" s="243"/>
      <c r="HV25" s="243"/>
      <c r="HW25" s="243"/>
      <c r="HX25" s="243"/>
      <c r="HY25" s="243"/>
      <c r="HZ25" s="243"/>
    </row>
    <row r="26" spans="1:234" s="16" customFormat="1" ht="30" customHeight="1" x14ac:dyDescent="0.35">
      <c r="A26" s="182">
        <v>1815</v>
      </c>
      <c r="B26" s="189" t="s">
        <v>102</v>
      </c>
      <c r="C26" s="181" t="s">
        <v>103</v>
      </c>
      <c r="D26" s="166" t="s">
        <v>483</v>
      </c>
      <c r="E26" s="86" t="s">
        <v>484</v>
      </c>
      <c r="F26" s="182">
        <v>2008</v>
      </c>
      <c r="G26" s="86" t="s">
        <v>485</v>
      </c>
      <c r="H26" s="181"/>
      <c r="I26" s="181"/>
      <c r="J26" s="88" t="s">
        <v>486</v>
      </c>
      <c r="K26" s="181" t="s">
        <v>487</v>
      </c>
      <c r="L26" s="189" t="s">
        <v>111</v>
      </c>
      <c r="M26" s="181" t="s">
        <v>488</v>
      </c>
      <c r="N26" s="189" t="s">
        <v>113</v>
      </c>
      <c r="O26" s="181" t="s">
        <v>489</v>
      </c>
      <c r="P26" s="189" t="s">
        <v>115</v>
      </c>
      <c r="Q26" s="189" t="s">
        <v>490</v>
      </c>
      <c r="R26" s="181" t="s">
        <v>491</v>
      </c>
      <c r="S26" s="189" t="s">
        <v>492</v>
      </c>
      <c r="T26" s="189" t="s">
        <v>493</v>
      </c>
      <c r="U26" s="181" t="s">
        <v>494</v>
      </c>
      <c r="V26" s="179"/>
      <c r="W26" s="179"/>
      <c r="X26" s="187" t="s">
        <v>121</v>
      </c>
      <c r="Y26" s="179"/>
      <c r="Z26" s="179"/>
      <c r="AA26" s="179"/>
      <c r="AB26" s="179"/>
      <c r="AC26" s="179"/>
      <c r="AD26" s="179"/>
      <c r="AE26" s="179"/>
      <c r="AF26" s="200"/>
      <c r="AG26" s="200"/>
      <c r="AH26" s="179"/>
      <c r="AI26" s="200"/>
      <c r="AJ26" s="200"/>
      <c r="AK26" s="91">
        <v>13</v>
      </c>
      <c r="AL26" s="189" t="s">
        <v>123</v>
      </c>
      <c r="AM26" s="183" t="s">
        <v>123</v>
      </c>
      <c r="AN26" s="183">
        <v>13</v>
      </c>
      <c r="AO26" s="183" t="s">
        <v>495</v>
      </c>
      <c r="AP26" s="218" t="s">
        <v>121</v>
      </c>
      <c r="AQ26" s="181"/>
      <c r="AR26" s="217"/>
      <c r="AS26" s="107" t="s">
        <v>121</v>
      </c>
      <c r="AT26" s="181"/>
      <c r="AU26" s="204" t="s">
        <v>496</v>
      </c>
      <c r="AV26" s="99" t="s">
        <v>497</v>
      </c>
      <c r="AW26" s="181"/>
      <c r="AX26" s="181"/>
      <c r="AY26" s="181"/>
      <c r="AZ26" s="88" t="s">
        <v>498</v>
      </c>
      <c r="BA26" s="181"/>
      <c r="BB26" s="181" t="s">
        <v>499</v>
      </c>
      <c r="BC26" s="181" t="s">
        <v>500</v>
      </c>
      <c r="BD26" s="181" t="s">
        <v>501</v>
      </c>
      <c r="BE26" s="242" t="s">
        <v>130</v>
      </c>
      <c r="BF26" s="243"/>
      <c r="BG26" s="243"/>
      <c r="BH26" s="243"/>
      <c r="BI26" s="243"/>
      <c r="BJ26" s="243"/>
      <c r="BK26" s="243"/>
      <c r="BL26" s="243"/>
      <c r="BM26" s="243"/>
      <c r="BN26" s="243"/>
      <c r="BO26" s="243"/>
      <c r="BP26" s="243"/>
      <c r="BQ26" s="243"/>
      <c r="BR26" s="243"/>
      <c r="BS26" s="243"/>
      <c r="BT26" s="243"/>
      <c r="BU26" s="243"/>
      <c r="BV26" s="243"/>
      <c r="BW26" s="243"/>
      <c r="BX26" s="243"/>
      <c r="BY26" s="243"/>
      <c r="BZ26" s="243"/>
      <c r="CA26" s="243"/>
      <c r="CB26" s="243"/>
      <c r="CC26" s="243"/>
      <c r="CD26" s="243"/>
      <c r="CE26" s="243"/>
      <c r="CF26" s="243"/>
      <c r="CG26" s="243"/>
      <c r="CH26" s="243"/>
      <c r="CI26" s="243"/>
      <c r="CJ26" s="243"/>
      <c r="CK26" s="243"/>
      <c r="CL26" s="243"/>
      <c r="CM26" s="243"/>
      <c r="CN26" s="243"/>
      <c r="CO26" s="243"/>
      <c r="CP26" s="243"/>
      <c r="CQ26" s="243"/>
      <c r="CR26" s="243"/>
      <c r="CS26" s="243"/>
      <c r="CT26" s="243"/>
      <c r="CU26" s="243"/>
      <c r="CV26" s="243"/>
      <c r="CW26" s="243"/>
      <c r="CX26" s="243"/>
      <c r="CY26" s="243"/>
      <c r="CZ26" s="243"/>
      <c r="DA26" s="243"/>
      <c r="DB26" s="243"/>
      <c r="DC26" s="243"/>
      <c r="DD26" s="243"/>
      <c r="DE26" s="243"/>
      <c r="DF26" s="243"/>
      <c r="DG26" s="243"/>
      <c r="DH26" s="243"/>
      <c r="DI26" s="243"/>
      <c r="DJ26" s="243"/>
      <c r="DK26" s="243"/>
      <c r="DL26" s="243"/>
      <c r="DM26" s="243"/>
      <c r="DN26" s="243"/>
      <c r="DO26" s="243"/>
      <c r="DP26" s="243"/>
      <c r="DQ26" s="243"/>
      <c r="DR26" s="243"/>
      <c r="DS26" s="243"/>
      <c r="DT26" s="243"/>
      <c r="DU26" s="243"/>
      <c r="DV26" s="243"/>
      <c r="DW26" s="243"/>
      <c r="DX26" s="243"/>
      <c r="DY26" s="243"/>
      <c r="DZ26" s="243"/>
      <c r="EA26" s="243"/>
      <c r="EB26" s="243"/>
      <c r="EC26" s="243"/>
      <c r="ED26" s="243"/>
      <c r="EE26" s="243"/>
      <c r="EF26" s="243"/>
      <c r="EG26" s="243"/>
      <c r="EH26" s="243"/>
      <c r="EI26" s="243"/>
      <c r="EJ26" s="243"/>
      <c r="EK26" s="243"/>
      <c r="EL26" s="243"/>
      <c r="EM26" s="243"/>
      <c r="EN26" s="243"/>
      <c r="EO26" s="243"/>
      <c r="EP26" s="243"/>
      <c r="EQ26" s="243"/>
      <c r="ER26" s="243"/>
      <c r="ES26" s="243"/>
      <c r="ET26" s="243"/>
      <c r="EU26" s="243"/>
      <c r="EV26" s="243"/>
      <c r="EW26" s="243"/>
      <c r="EX26" s="243"/>
      <c r="EY26" s="243"/>
      <c r="EZ26" s="243"/>
      <c r="FA26" s="243"/>
      <c r="FB26" s="243"/>
      <c r="FC26" s="243"/>
      <c r="FD26" s="243"/>
      <c r="FE26" s="243"/>
      <c r="FF26" s="243"/>
      <c r="FG26" s="243"/>
      <c r="FH26" s="243"/>
      <c r="FI26" s="243"/>
      <c r="FJ26" s="243"/>
      <c r="FK26" s="243"/>
      <c r="FL26" s="243"/>
      <c r="FM26" s="243"/>
      <c r="FN26" s="243"/>
      <c r="FO26" s="243"/>
      <c r="FP26" s="243"/>
      <c r="FQ26" s="243"/>
      <c r="FR26" s="243"/>
      <c r="FS26" s="243"/>
      <c r="FT26" s="243"/>
      <c r="FU26" s="243"/>
      <c r="FV26" s="243"/>
      <c r="FW26" s="243"/>
      <c r="FX26" s="243"/>
      <c r="FY26" s="243"/>
      <c r="FZ26" s="243"/>
      <c r="GA26" s="243"/>
      <c r="GB26" s="243"/>
      <c r="GC26" s="243"/>
      <c r="GD26" s="243"/>
      <c r="GE26" s="243"/>
      <c r="GF26" s="243"/>
      <c r="GG26" s="243"/>
      <c r="GH26" s="243"/>
      <c r="GI26" s="243"/>
      <c r="GJ26" s="243"/>
      <c r="GK26" s="243"/>
      <c r="GL26" s="243"/>
      <c r="GM26" s="243"/>
      <c r="GN26" s="243"/>
      <c r="GO26" s="243"/>
      <c r="GP26" s="243"/>
      <c r="GQ26" s="243"/>
      <c r="GR26" s="243"/>
      <c r="GS26" s="243"/>
      <c r="GT26" s="243"/>
      <c r="GU26" s="243"/>
      <c r="GV26" s="243"/>
      <c r="GW26" s="243"/>
      <c r="GX26" s="243"/>
      <c r="GY26" s="243"/>
      <c r="GZ26" s="243"/>
      <c r="HA26" s="243"/>
      <c r="HB26" s="243"/>
      <c r="HC26" s="243"/>
      <c r="HD26" s="243"/>
      <c r="HE26" s="243"/>
      <c r="HF26" s="243"/>
      <c r="HG26" s="243"/>
      <c r="HH26" s="243"/>
      <c r="HI26" s="243"/>
      <c r="HJ26" s="243"/>
      <c r="HK26" s="243"/>
      <c r="HL26" s="243"/>
      <c r="HM26" s="243"/>
      <c r="HN26" s="243"/>
      <c r="HO26" s="243"/>
      <c r="HP26" s="243"/>
      <c r="HQ26" s="243"/>
      <c r="HR26" s="243"/>
      <c r="HS26" s="243"/>
      <c r="HT26" s="243"/>
      <c r="HU26" s="243"/>
      <c r="HV26" s="243"/>
      <c r="HW26" s="243"/>
      <c r="HX26" s="243"/>
      <c r="HY26" s="243"/>
      <c r="HZ26" s="243"/>
    </row>
    <row r="27" spans="1:234" s="16" customFormat="1" ht="30" customHeight="1" x14ac:dyDescent="0.35">
      <c r="A27" s="182">
        <v>96</v>
      </c>
      <c r="B27" s="189" t="s">
        <v>102</v>
      </c>
      <c r="C27" s="181" t="s">
        <v>103</v>
      </c>
      <c r="D27" s="204" t="s">
        <v>502</v>
      </c>
      <c r="E27" s="181" t="s">
        <v>503</v>
      </c>
      <c r="F27" s="182">
        <v>2010</v>
      </c>
      <c r="G27" s="181" t="s">
        <v>504</v>
      </c>
      <c r="H27" s="181" t="s">
        <v>505</v>
      </c>
      <c r="I27" s="181" t="s">
        <v>506</v>
      </c>
      <c r="J27" s="181" t="s">
        <v>507</v>
      </c>
      <c r="K27" s="181" t="s">
        <v>508</v>
      </c>
      <c r="L27" s="189" t="s">
        <v>509</v>
      </c>
      <c r="M27" s="181" t="s">
        <v>510</v>
      </c>
      <c r="N27" s="189" t="s">
        <v>162</v>
      </c>
      <c r="O27" s="189" t="s">
        <v>511</v>
      </c>
      <c r="P27" s="189" t="s">
        <v>115</v>
      </c>
      <c r="Q27" s="189" t="s">
        <v>512</v>
      </c>
      <c r="R27" s="181" t="s">
        <v>513</v>
      </c>
      <c r="S27" s="189" t="s">
        <v>514</v>
      </c>
      <c r="T27" s="189" t="s">
        <v>515</v>
      </c>
      <c r="U27" s="181" t="s">
        <v>516</v>
      </c>
      <c r="V27" s="179"/>
      <c r="W27" s="179"/>
      <c r="X27" s="179"/>
      <c r="Y27" s="179"/>
      <c r="Z27" s="179"/>
      <c r="AA27" s="179"/>
      <c r="AB27" s="179"/>
      <c r="AC27" s="179"/>
      <c r="AD27" s="179"/>
      <c r="AE27" s="179"/>
      <c r="AF27" s="200"/>
      <c r="AG27" s="200"/>
      <c r="AH27" s="179"/>
      <c r="AI27" s="200"/>
      <c r="AJ27" s="197" t="s">
        <v>121</v>
      </c>
      <c r="AK27" s="183" t="s">
        <v>123</v>
      </c>
      <c r="AL27" s="189">
        <v>1</v>
      </c>
      <c r="AM27" s="183" t="s">
        <v>123</v>
      </c>
      <c r="AN27" s="189" t="s">
        <v>517</v>
      </c>
      <c r="AO27" s="183" t="s">
        <v>518</v>
      </c>
      <c r="AP27" s="107"/>
      <c r="AQ27" s="107"/>
      <c r="AR27" s="218" t="s">
        <v>121</v>
      </c>
      <c r="AS27" s="107" t="s">
        <v>121</v>
      </c>
      <c r="AT27" s="218"/>
      <c r="AU27" s="229" t="s">
        <v>519</v>
      </c>
      <c r="AV27" s="157" t="s">
        <v>520</v>
      </c>
      <c r="AW27" s="181"/>
      <c r="AX27" s="181"/>
      <c r="AY27" s="181"/>
      <c r="AZ27" s="181"/>
      <c r="BA27" s="181"/>
      <c r="BB27" s="181" t="s">
        <v>521</v>
      </c>
      <c r="BC27" s="181" t="s">
        <v>522</v>
      </c>
      <c r="BD27" s="181" t="s">
        <v>523</v>
      </c>
      <c r="BE27" s="242" t="s">
        <v>277</v>
      </c>
      <c r="BF27" s="243"/>
      <c r="BG27" s="243"/>
      <c r="BH27" s="243"/>
      <c r="BI27" s="243"/>
      <c r="BJ27" s="243"/>
      <c r="BK27" s="243"/>
      <c r="BL27" s="243"/>
      <c r="BM27" s="243"/>
      <c r="BN27" s="243"/>
      <c r="BO27" s="243"/>
      <c r="BP27" s="243"/>
      <c r="BQ27" s="243"/>
      <c r="BR27" s="243"/>
      <c r="BS27" s="243"/>
      <c r="BT27" s="243"/>
      <c r="BU27" s="243"/>
      <c r="BV27" s="243"/>
      <c r="BW27" s="243"/>
      <c r="BX27" s="243"/>
      <c r="BY27" s="243"/>
      <c r="BZ27" s="243"/>
      <c r="CA27" s="243"/>
      <c r="CB27" s="243"/>
      <c r="CC27" s="243"/>
      <c r="CD27" s="243"/>
      <c r="CE27" s="243"/>
      <c r="CF27" s="243"/>
      <c r="CG27" s="243"/>
      <c r="CH27" s="243"/>
      <c r="CI27" s="243"/>
      <c r="CJ27" s="243"/>
      <c r="CK27" s="243"/>
      <c r="CL27" s="243"/>
      <c r="CM27" s="243"/>
      <c r="CN27" s="243"/>
      <c r="CO27" s="243"/>
      <c r="CP27" s="243"/>
      <c r="CQ27" s="243"/>
      <c r="CR27" s="243"/>
      <c r="CS27" s="243"/>
      <c r="CT27" s="243"/>
      <c r="CU27" s="243"/>
      <c r="CV27" s="243"/>
      <c r="CW27" s="243"/>
      <c r="CX27" s="243"/>
      <c r="CY27" s="243"/>
      <c r="CZ27" s="243"/>
      <c r="DA27" s="243"/>
      <c r="DB27" s="243"/>
      <c r="DC27" s="243"/>
      <c r="DD27" s="243"/>
      <c r="DE27" s="243"/>
      <c r="DF27" s="243"/>
      <c r="DG27" s="243"/>
      <c r="DH27" s="243"/>
      <c r="DI27" s="243"/>
      <c r="DJ27" s="243"/>
      <c r="DK27" s="243"/>
      <c r="DL27" s="243"/>
      <c r="DM27" s="243"/>
      <c r="DN27" s="243"/>
      <c r="DO27" s="243"/>
      <c r="DP27" s="243"/>
      <c r="DQ27" s="243"/>
      <c r="DR27" s="243"/>
      <c r="DS27" s="243"/>
      <c r="DT27" s="243"/>
      <c r="DU27" s="243"/>
      <c r="DV27" s="243"/>
      <c r="DW27" s="243"/>
      <c r="DX27" s="243"/>
      <c r="DY27" s="243"/>
      <c r="DZ27" s="243"/>
      <c r="EA27" s="243"/>
      <c r="EB27" s="243"/>
      <c r="EC27" s="243"/>
      <c r="ED27" s="243"/>
      <c r="EE27" s="243"/>
      <c r="EF27" s="243"/>
      <c r="EG27" s="243"/>
      <c r="EH27" s="243"/>
      <c r="EI27" s="243"/>
      <c r="EJ27" s="243"/>
      <c r="EK27" s="243"/>
      <c r="EL27" s="243"/>
      <c r="EM27" s="243"/>
      <c r="EN27" s="243"/>
      <c r="EO27" s="243"/>
      <c r="EP27" s="243"/>
      <c r="EQ27" s="243"/>
      <c r="ER27" s="243"/>
      <c r="ES27" s="243"/>
      <c r="ET27" s="243"/>
      <c r="EU27" s="243"/>
      <c r="EV27" s="243"/>
      <c r="EW27" s="243"/>
      <c r="EX27" s="243"/>
      <c r="EY27" s="243"/>
      <c r="EZ27" s="243"/>
      <c r="FA27" s="243"/>
      <c r="FB27" s="243"/>
      <c r="FC27" s="243"/>
      <c r="FD27" s="243"/>
      <c r="FE27" s="243"/>
      <c r="FF27" s="243"/>
      <c r="FG27" s="243"/>
      <c r="FH27" s="243"/>
      <c r="FI27" s="243"/>
      <c r="FJ27" s="243"/>
      <c r="FK27" s="243"/>
      <c r="FL27" s="243"/>
      <c r="FM27" s="243"/>
      <c r="FN27" s="243"/>
      <c r="FO27" s="243"/>
      <c r="FP27" s="243"/>
      <c r="FQ27" s="243"/>
      <c r="FR27" s="243"/>
      <c r="FS27" s="243"/>
      <c r="FT27" s="243"/>
      <c r="FU27" s="243"/>
      <c r="FV27" s="243"/>
      <c r="FW27" s="243"/>
      <c r="FX27" s="243"/>
      <c r="FY27" s="243"/>
      <c r="FZ27" s="243"/>
      <c r="GA27" s="243"/>
      <c r="GB27" s="243"/>
      <c r="GC27" s="243"/>
      <c r="GD27" s="243"/>
      <c r="GE27" s="243"/>
      <c r="GF27" s="243"/>
      <c r="GG27" s="243"/>
      <c r="GH27" s="243"/>
      <c r="GI27" s="243"/>
      <c r="GJ27" s="243"/>
      <c r="GK27" s="243"/>
      <c r="GL27" s="243"/>
      <c r="GM27" s="243"/>
      <c r="GN27" s="243"/>
      <c r="GO27" s="243"/>
      <c r="GP27" s="243"/>
      <c r="GQ27" s="243"/>
      <c r="GR27" s="243"/>
      <c r="GS27" s="243"/>
      <c r="GT27" s="243"/>
      <c r="GU27" s="243"/>
      <c r="GV27" s="243"/>
      <c r="GW27" s="243"/>
      <c r="GX27" s="243"/>
      <c r="GY27" s="243"/>
      <c r="GZ27" s="243"/>
      <c r="HA27" s="243"/>
      <c r="HB27" s="243"/>
      <c r="HC27" s="243"/>
      <c r="HD27" s="243"/>
      <c r="HE27" s="243"/>
      <c r="HF27" s="243"/>
      <c r="HG27" s="243"/>
      <c r="HH27" s="243"/>
      <c r="HI27" s="243"/>
      <c r="HJ27" s="243"/>
      <c r="HK27" s="243"/>
      <c r="HL27" s="243"/>
      <c r="HM27" s="243"/>
      <c r="HN27" s="243"/>
      <c r="HO27" s="243"/>
      <c r="HP27" s="243"/>
      <c r="HQ27" s="243"/>
      <c r="HR27" s="243"/>
      <c r="HS27" s="243"/>
      <c r="HT27" s="243"/>
      <c r="HU27" s="243"/>
      <c r="HV27" s="243"/>
      <c r="HW27" s="243"/>
      <c r="HX27" s="243"/>
      <c r="HY27" s="243"/>
      <c r="HZ27" s="243"/>
    </row>
    <row r="28" spans="1:234" s="16" customFormat="1" ht="30" customHeight="1" x14ac:dyDescent="0.35">
      <c r="A28" s="224" t="s">
        <v>123</v>
      </c>
      <c r="B28" s="225" t="s">
        <v>237</v>
      </c>
      <c r="C28" s="181" t="s">
        <v>299</v>
      </c>
      <c r="D28" s="204" t="s">
        <v>524</v>
      </c>
      <c r="E28" s="11" t="s">
        <v>525</v>
      </c>
      <c r="F28" s="224">
        <v>2022</v>
      </c>
      <c r="G28" s="222"/>
      <c r="H28" s="225"/>
      <c r="I28" s="226"/>
      <c r="J28" s="181"/>
      <c r="K28" s="181" t="s">
        <v>526</v>
      </c>
      <c r="L28" s="189" t="s">
        <v>527</v>
      </c>
      <c r="M28" s="189" t="s">
        <v>528</v>
      </c>
      <c r="N28" s="96"/>
      <c r="O28" s="225" t="s">
        <v>231</v>
      </c>
      <c r="P28" s="225" t="s">
        <v>231</v>
      </c>
      <c r="Q28" s="225" t="s">
        <v>123</v>
      </c>
      <c r="R28" s="225" t="s">
        <v>123</v>
      </c>
      <c r="S28" s="189" t="s">
        <v>231</v>
      </c>
      <c r="T28" s="181" t="s">
        <v>529</v>
      </c>
      <c r="U28" s="189" t="s">
        <v>530</v>
      </c>
      <c r="V28" s="181"/>
      <c r="W28" s="181"/>
      <c r="X28" s="181"/>
      <c r="Y28" s="181"/>
      <c r="Z28" s="181"/>
      <c r="AA28" s="181"/>
      <c r="AB28" s="187" t="s">
        <v>121</v>
      </c>
      <c r="AC28" s="181"/>
      <c r="AD28" s="181"/>
      <c r="AE28" s="181"/>
      <c r="AF28" s="200"/>
      <c r="AG28" s="200"/>
      <c r="AH28" s="181"/>
      <c r="AI28" s="200"/>
      <c r="AJ28" s="200"/>
      <c r="AK28" s="189" t="s">
        <v>231</v>
      </c>
      <c r="AL28" s="183" t="s">
        <v>231</v>
      </c>
      <c r="AM28" s="183" t="s">
        <v>123</v>
      </c>
      <c r="AN28" s="189" t="s">
        <v>231</v>
      </c>
      <c r="AO28" s="183" t="s">
        <v>231</v>
      </c>
      <c r="AP28" s="113" t="s">
        <v>121</v>
      </c>
      <c r="AQ28" s="113" t="s">
        <v>121</v>
      </c>
      <c r="AR28" s="217"/>
      <c r="AS28" s="217"/>
      <c r="AT28" s="113" t="s">
        <v>121</v>
      </c>
      <c r="AU28" s="204" t="s">
        <v>531</v>
      </c>
      <c r="AV28" s="181"/>
      <c r="AW28" s="181"/>
      <c r="AX28" s="181"/>
      <c r="AY28" s="181" t="s">
        <v>532</v>
      </c>
      <c r="AZ28" s="224"/>
      <c r="BA28" s="181" t="s">
        <v>533</v>
      </c>
      <c r="BB28" s="181"/>
      <c r="BC28" s="181" t="s">
        <v>534</v>
      </c>
      <c r="BD28" s="88" t="s">
        <v>535</v>
      </c>
      <c r="BE28" s="242">
        <v>4</v>
      </c>
      <c r="BF28" s="243"/>
      <c r="BG28" s="243"/>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3"/>
      <c r="CP28" s="243"/>
      <c r="CQ28" s="243"/>
      <c r="CR28" s="243"/>
      <c r="CS28" s="243"/>
      <c r="CT28" s="243"/>
      <c r="CU28" s="243"/>
      <c r="CV28" s="243"/>
      <c r="CW28" s="243"/>
      <c r="CX28" s="243"/>
      <c r="CY28" s="243"/>
      <c r="CZ28" s="243"/>
      <c r="DA28" s="243"/>
      <c r="DB28" s="243"/>
      <c r="DC28" s="243"/>
      <c r="DD28" s="243"/>
      <c r="DE28" s="243"/>
      <c r="DF28" s="243"/>
      <c r="DG28" s="243"/>
      <c r="DH28" s="243"/>
      <c r="DI28" s="243"/>
      <c r="DJ28" s="243"/>
      <c r="DK28" s="243"/>
      <c r="DL28" s="243"/>
      <c r="DM28" s="243"/>
      <c r="DN28" s="243"/>
      <c r="DO28" s="243"/>
      <c r="DP28" s="243"/>
      <c r="DQ28" s="243"/>
      <c r="DR28" s="243"/>
      <c r="DS28" s="243"/>
      <c r="DT28" s="243"/>
      <c r="DU28" s="243"/>
      <c r="DV28" s="243"/>
      <c r="DW28" s="243"/>
      <c r="DX28" s="243"/>
      <c r="DY28" s="243"/>
      <c r="DZ28" s="243"/>
      <c r="EA28" s="243"/>
      <c r="EB28" s="243"/>
      <c r="EC28" s="243"/>
      <c r="ED28" s="243"/>
      <c r="EE28" s="243"/>
      <c r="EF28" s="243"/>
      <c r="EG28" s="243"/>
      <c r="EH28" s="243"/>
      <c r="EI28" s="243"/>
      <c r="EJ28" s="243"/>
      <c r="EK28" s="243"/>
      <c r="EL28" s="243"/>
      <c r="EM28" s="243"/>
      <c r="EN28" s="243"/>
      <c r="EO28" s="243"/>
      <c r="EP28" s="243"/>
      <c r="EQ28" s="243"/>
      <c r="ER28" s="243"/>
      <c r="ES28" s="243"/>
      <c r="ET28" s="243"/>
      <c r="EU28" s="243"/>
      <c r="EV28" s="243"/>
      <c r="EW28" s="243"/>
      <c r="EX28" s="243"/>
      <c r="EY28" s="243"/>
      <c r="EZ28" s="243"/>
      <c r="FA28" s="243"/>
      <c r="FB28" s="243"/>
      <c r="FC28" s="243"/>
      <c r="FD28" s="243"/>
      <c r="FE28" s="243"/>
      <c r="FF28" s="243"/>
      <c r="FG28" s="243"/>
      <c r="FH28" s="243"/>
      <c r="FI28" s="243"/>
      <c r="FJ28" s="243"/>
      <c r="FK28" s="243"/>
      <c r="FL28" s="243"/>
      <c r="FM28" s="243"/>
      <c r="FN28" s="243"/>
      <c r="FO28" s="243"/>
      <c r="FP28" s="243"/>
      <c r="FQ28" s="243"/>
      <c r="FR28" s="243"/>
      <c r="FS28" s="243"/>
      <c r="FT28" s="243"/>
      <c r="FU28" s="243"/>
      <c r="FV28" s="243"/>
      <c r="FW28" s="243"/>
      <c r="FX28" s="243"/>
      <c r="FY28" s="243"/>
      <c r="FZ28" s="243"/>
      <c r="GA28" s="243"/>
      <c r="GB28" s="243"/>
      <c r="GC28" s="243"/>
      <c r="GD28" s="243"/>
      <c r="GE28" s="243"/>
      <c r="GF28" s="243"/>
      <c r="GG28" s="243"/>
      <c r="GH28" s="243"/>
      <c r="GI28" s="243"/>
      <c r="GJ28" s="243"/>
      <c r="GK28" s="243"/>
      <c r="GL28" s="243"/>
      <c r="GM28" s="243"/>
      <c r="GN28" s="243"/>
      <c r="GO28" s="243"/>
      <c r="GP28" s="243"/>
      <c r="GQ28" s="243"/>
      <c r="GR28" s="243"/>
      <c r="GS28" s="243"/>
      <c r="GT28" s="243"/>
      <c r="GU28" s="243"/>
      <c r="GV28" s="243"/>
      <c r="GW28" s="243"/>
      <c r="GX28" s="243"/>
      <c r="GY28" s="243"/>
      <c r="GZ28" s="243"/>
      <c r="HA28" s="243"/>
      <c r="HB28" s="243"/>
      <c r="HC28" s="243"/>
      <c r="HD28" s="243"/>
      <c r="HE28" s="243"/>
      <c r="HF28" s="243"/>
      <c r="HG28" s="243"/>
      <c r="HH28" s="243"/>
      <c r="HI28" s="243"/>
      <c r="HJ28" s="243"/>
      <c r="HK28" s="243"/>
      <c r="HL28" s="243"/>
      <c r="HM28" s="243"/>
      <c r="HN28" s="243"/>
      <c r="HO28" s="243"/>
      <c r="HP28" s="243"/>
      <c r="HQ28" s="243"/>
      <c r="HR28" s="243"/>
      <c r="HS28" s="243"/>
      <c r="HT28" s="243"/>
      <c r="HU28" s="243"/>
      <c r="HV28" s="243"/>
      <c r="HW28" s="243"/>
      <c r="HX28" s="243"/>
      <c r="HY28" s="243"/>
      <c r="HZ28" s="243"/>
    </row>
    <row r="29" spans="1:234" s="16" customFormat="1" ht="30" customHeight="1" x14ac:dyDescent="0.35">
      <c r="A29" s="224" t="s">
        <v>123</v>
      </c>
      <c r="B29" s="225" t="s">
        <v>237</v>
      </c>
      <c r="C29" s="181" t="s">
        <v>197</v>
      </c>
      <c r="D29" s="204" t="s">
        <v>536</v>
      </c>
      <c r="E29" s="189" t="s">
        <v>537</v>
      </c>
      <c r="F29" s="224">
        <v>2015</v>
      </c>
      <c r="G29" s="189" t="s">
        <v>538</v>
      </c>
      <c r="H29" s="225"/>
      <c r="I29" s="225"/>
      <c r="J29" s="181" t="s">
        <v>539</v>
      </c>
      <c r="K29" s="181" t="s">
        <v>540</v>
      </c>
      <c r="L29" s="181" t="s">
        <v>541</v>
      </c>
      <c r="M29" s="181" t="s">
        <v>542</v>
      </c>
      <c r="N29" s="98" t="s">
        <v>543</v>
      </c>
      <c r="O29" s="189" t="s">
        <v>544</v>
      </c>
      <c r="P29" s="189" t="s">
        <v>545</v>
      </c>
      <c r="Q29" s="189" t="s">
        <v>546</v>
      </c>
      <c r="R29" s="181" t="s">
        <v>547</v>
      </c>
      <c r="S29" s="189" t="s">
        <v>548</v>
      </c>
      <c r="T29" s="189" t="s">
        <v>549</v>
      </c>
      <c r="U29" s="189" t="s">
        <v>550</v>
      </c>
      <c r="V29" s="187" t="s">
        <v>121</v>
      </c>
      <c r="W29" s="187"/>
      <c r="X29" s="187"/>
      <c r="Y29" s="187"/>
      <c r="Z29" s="187"/>
      <c r="AA29" s="187"/>
      <c r="AB29" s="187"/>
      <c r="AC29" s="187"/>
      <c r="AD29" s="187" t="s">
        <v>121</v>
      </c>
      <c r="AE29" s="187"/>
      <c r="AF29" s="197"/>
      <c r="AG29" s="197"/>
      <c r="AH29" s="187"/>
      <c r="AI29" s="197"/>
      <c r="AJ29" s="197"/>
      <c r="AK29" s="189" t="s">
        <v>551</v>
      </c>
      <c r="AL29" s="178" t="s">
        <v>123</v>
      </c>
      <c r="AM29" s="178">
        <v>9</v>
      </c>
      <c r="AN29" s="225" t="s">
        <v>123</v>
      </c>
      <c r="AO29" s="178" t="s">
        <v>552</v>
      </c>
      <c r="AP29" s="217" t="s">
        <v>121</v>
      </c>
      <c r="AQ29" s="217"/>
      <c r="AR29" s="217"/>
      <c r="AS29" s="218" t="s">
        <v>121</v>
      </c>
      <c r="AT29" s="218" t="s">
        <v>121</v>
      </c>
      <c r="AU29" s="204" t="s">
        <v>553</v>
      </c>
      <c r="AV29" s="181"/>
      <c r="AW29" s="181"/>
      <c r="AX29" s="181"/>
      <c r="AY29" s="181"/>
      <c r="AZ29" s="181" t="s">
        <v>554</v>
      </c>
      <c r="BA29" s="181" t="s">
        <v>555</v>
      </c>
      <c r="BB29" s="181" t="s">
        <v>556</v>
      </c>
      <c r="BC29" s="181" t="s">
        <v>557</v>
      </c>
      <c r="BD29" s="88" t="s">
        <v>558</v>
      </c>
      <c r="BE29" s="242">
        <v>4</v>
      </c>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c r="DK29" s="243"/>
      <c r="DL29" s="243"/>
      <c r="DM29" s="243"/>
      <c r="DN29" s="243"/>
      <c r="DO29" s="243"/>
      <c r="DP29" s="243"/>
      <c r="DQ29" s="243"/>
      <c r="DR29" s="243"/>
      <c r="DS29" s="243"/>
      <c r="DT29" s="243"/>
      <c r="DU29" s="243"/>
      <c r="DV29" s="243"/>
      <c r="DW29" s="243"/>
      <c r="DX29" s="243"/>
      <c r="DY29" s="243"/>
      <c r="DZ29" s="243"/>
      <c r="EA29" s="243"/>
      <c r="EB29" s="243"/>
      <c r="EC29" s="243"/>
      <c r="ED29" s="243"/>
      <c r="EE29" s="243"/>
      <c r="EF29" s="243"/>
      <c r="EG29" s="243"/>
      <c r="EH29" s="243"/>
      <c r="EI29" s="243"/>
      <c r="EJ29" s="243"/>
      <c r="EK29" s="243"/>
      <c r="EL29" s="243"/>
      <c r="EM29" s="243"/>
      <c r="EN29" s="243"/>
      <c r="EO29" s="243"/>
      <c r="EP29" s="243"/>
      <c r="EQ29" s="243"/>
      <c r="ER29" s="243"/>
      <c r="ES29" s="243"/>
      <c r="ET29" s="243"/>
      <c r="EU29" s="243"/>
      <c r="EV29" s="243"/>
      <c r="EW29" s="243"/>
      <c r="EX29" s="243"/>
      <c r="EY29" s="243"/>
      <c r="EZ29" s="243"/>
      <c r="FA29" s="243"/>
      <c r="FB29" s="243"/>
      <c r="FC29" s="243"/>
      <c r="FD29" s="243"/>
      <c r="FE29" s="243"/>
      <c r="FF29" s="243"/>
      <c r="FG29" s="243"/>
      <c r="FH29" s="243"/>
      <c r="FI29" s="243"/>
      <c r="FJ29" s="243"/>
      <c r="FK29" s="243"/>
      <c r="FL29" s="243"/>
      <c r="FM29" s="243"/>
      <c r="FN29" s="243"/>
      <c r="FO29" s="243"/>
      <c r="FP29" s="243"/>
      <c r="FQ29" s="243"/>
      <c r="FR29" s="243"/>
      <c r="FS29" s="243"/>
      <c r="FT29" s="243"/>
      <c r="FU29" s="243"/>
      <c r="FV29" s="243"/>
      <c r="FW29" s="243"/>
      <c r="FX29" s="243"/>
      <c r="FY29" s="243"/>
      <c r="FZ29" s="243"/>
      <c r="GA29" s="243"/>
      <c r="GB29" s="243"/>
      <c r="GC29" s="243"/>
      <c r="GD29" s="243"/>
      <c r="GE29" s="243"/>
      <c r="GF29" s="243"/>
      <c r="GG29" s="243"/>
      <c r="GH29" s="243"/>
      <c r="GI29" s="243"/>
      <c r="GJ29" s="243"/>
      <c r="GK29" s="243"/>
      <c r="GL29" s="243"/>
      <c r="GM29" s="243"/>
      <c r="GN29" s="243"/>
      <c r="GO29" s="243"/>
      <c r="GP29" s="243"/>
      <c r="GQ29" s="243"/>
      <c r="GR29" s="243"/>
      <c r="GS29" s="243"/>
      <c r="GT29" s="243"/>
      <c r="GU29" s="243"/>
      <c r="GV29" s="243"/>
      <c r="GW29" s="243"/>
      <c r="GX29" s="243"/>
      <c r="GY29" s="243"/>
      <c r="GZ29" s="243"/>
      <c r="HA29" s="243"/>
      <c r="HB29" s="243"/>
      <c r="HC29" s="243"/>
      <c r="HD29" s="243"/>
      <c r="HE29" s="243"/>
      <c r="HF29" s="243"/>
      <c r="HG29" s="243"/>
      <c r="HH29" s="243"/>
      <c r="HI29" s="243"/>
      <c r="HJ29" s="243"/>
      <c r="HK29" s="243"/>
      <c r="HL29" s="243"/>
      <c r="HM29" s="243"/>
      <c r="HN29" s="243"/>
      <c r="HO29" s="243"/>
      <c r="HP29" s="243"/>
      <c r="HQ29" s="243"/>
      <c r="HR29" s="243"/>
      <c r="HS29" s="243"/>
      <c r="HT29" s="243"/>
      <c r="HU29" s="243"/>
      <c r="HV29" s="243"/>
      <c r="HW29" s="243"/>
      <c r="HX29" s="243"/>
      <c r="HY29" s="243"/>
      <c r="HZ29" s="243"/>
    </row>
    <row r="30" spans="1:234" s="16" customFormat="1" ht="30" customHeight="1" x14ac:dyDescent="0.35">
      <c r="A30" s="182">
        <v>1505</v>
      </c>
      <c r="B30" s="189" t="s">
        <v>102</v>
      </c>
      <c r="C30" s="181" t="s">
        <v>103</v>
      </c>
      <c r="D30" s="204" t="s">
        <v>559</v>
      </c>
      <c r="E30" s="189" t="s">
        <v>560</v>
      </c>
      <c r="F30" s="182">
        <v>1994</v>
      </c>
      <c r="G30" s="181" t="s">
        <v>561</v>
      </c>
      <c r="H30" s="181" t="s">
        <v>562</v>
      </c>
      <c r="I30" s="181" t="s">
        <v>563</v>
      </c>
      <c r="J30" s="181" t="s">
        <v>564</v>
      </c>
      <c r="K30" s="181" t="s">
        <v>565</v>
      </c>
      <c r="L30" s="181" t="s">
        <v>566</v>
      </c>
      <c r="M30" s="181" t="s">
        <v>567</v>
      </c>
      <c r="N30" s="189" t="s">
        <v>543</v>
      </c>
      <c r="O30" s="189" t="s">
        <v>568</v>
      </c>
      <c r="P30" s="189" t="s">
        <v>115</v>
      </c>
      <c r="Q30" s="189" t="s">
        <v>569</v>
      </c>
      <c r="R30" s="189" t="s">
        <v>570</v>
      </c>
      <c r="S30" s="189" t="s">
        <v>548</v>
      </c>
      <c r="T30" s="181" t="s">
        <v>571</v>
      </c>
      <c r="U30" s="181" t="s">
        <v>572</v>
      </c>
      <c r="V30" s="179"/>
      <c r="W30" s="179"/>
      <c r="X30" s="187"/>
      <c r="Y30" s="187" t="s">
        <v>121</v>
      </c>
      <c r="Z30" s="187" t="s">
        <v>121</v>
      </c>
      <c r="AA30" s="179"/>
      <c r="AB30" s="179"/>
      <c r="AC30" s="179"/>
      <c r="AD30" s="179"/>
      <c r="AE30" s="179"/>
      <c r="AF30" s="200"/>
      <c r="AG30" s="200"/>
      <c r="AH30" s="179"/>
      <c r="AI30" s="200"/>
      <c r="AJ30" s="200"/>
      <c r="AK30" s="183" t="s">
        <v>362</v>
      </c>
      <c r="AL30" s="189" t="s">
        <v>123</v>
      </c>
      <c r="AM30" s="183" t="s">
        <v>123</v>
      </c>
      <c r="AN30" s="183" t="s">
        <v>231</v>
      </c>
      <c r="AO30" s="183" t="s">
        <v>231</v>
      </c>
      <c r="AP30" s="217"/>
      <c r="AQ30" s="218" t="s">
        <v>121</v>
      </c>
      <c r="AR30" s="181"/>
      <c r="AS30" s="217" t="s">
        <v>121</v>
      </c>
      <c r="AT30" s="181"/>
      <c r="AU30" s="204" t="s">
        <v>573</v>
      </c>
      <c r="AV30" s="157" t="s">
        <v>574</v>
      </c>
      <c r="AW30" s="181"/>
      <c r="AX30" s="181"/>
      <c r="AY30" s="181"/>
      <c r="AZ30" s="181"/>
      <c r="BA30" s="181"/>
      <c r="BB30" s="181" t="s">
        <v>575</v>
      </c>
      <c r="BC30" s="181" t="s">
        <v>576</v>
      </c>
      <c r="BD30" s="181" t="s">
        <v>577</v>
      </c>
      <c r="BE30" s="242" t="s">
        <v>277</v>
      </c>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c r="DE30" s="243"/>
      <c r="DF30" s="243"/>
      <c r="DG30" s="243"/>
      <c r="DH30" s="243"/>
      <c r="DI30" s="243"/>
      <c r="DJ30" s="243"/>
      <c r="DK30" s="243"/>
      <c r="DL30" s="243"/>
      <c r="DM30" s="243"/>
      <c r="DN30" s="243"/>
      <c r="DO30" s="243"/>
      <c r="DP30" s="243"/>
      <c r="DQ30" s="243"/>
      <c r="DR30" s="243"/>
      <c r="DS30" s="243"/>
      <c r="DT30" s="243"/>
      <c r="DU30" s="243"/>
      <c r="DV30" s="243"/>
      <c r="DW30" s="243"/>
      <c r="DX30" s="243"/>
      <c r="DY30" s="243"/>
      <c r="DZ30" s="243"/>
      <c r="EA30" s="243"/>
      <c r="EB30" s="243"/>
      <c r="EC30" s="243"/>
      <c r="ED30" s="243"/>
      <c r="EE30" s="243"/>
      <c r="EF30" s="243"/>
      <c r="EG30" s="243"/>
      <c r="EH30" s="243"/>
      <c r="EI30" s="243"/>
      <c r="EJ30" s="243"/>
      <c r="EK30" s="243"/>
      <c r="EL30" s="243"/>
      <c r="EM30" s="243"/>
      <c r="EN30" s="243"/>
      <c r="EO30" s="243"/>
      <c r="EP30" s="243"/>
      <c r="EQ30" s="243"/>
      <c r="ER30" s="243"/>
      <c r="ES30" s="243"/>
      <c r="ET30" s="243"/>
      <c r="EU30" s="243"/>
      <c r="EV30" s="243"/>
      <c r="EW30" s="243"/>
      <c r="EX30" s="243"/>
      <c r="EY30" s="243"/>
      <c r="EZ30" s="243"/>
      <c r="FA30" s="243"/>
      <c r="FB30" s="243"/>
      <c r="FC30" s="243"/>
      <c r="FD30" s="243"/>
      <c r="FE30" s="243"/>
      <c r="FF30" s="243"/>
      <c r="FG30" s="243"/>
      <c r="FH30" s="243"/>
      <c r="FI30" s="243"/>
      <c r="FJ30" s="243"/>
      <c r="FK30" s="243"/>
      <c r="FL30" s="243"/>
      <c r="FM30" s="243"/>
      <c r="FN30" s="243"/>
      <c r="FO30" s="243"/>
      <c r="FP30" s="243"/>
      <c r="FQ30" s="243"/>
      <c r="FR30" s="243"/>
      <c r="FS30" s="243"/>
      <c r="FT30" s="243"/>
      <c r="FU30" s="243"/>
      <c r="FV30" s="243"/>
      <c r="FW30" s="243"/>
      <c r="FX30" s="243"/>
      <c r="FY30" s="243"/>
      <c r="FZ30" s="243"/>
      <c r="GA30" s="243"/>
      <c r="GB30" s="243"/>
      <c r="GC30" s="243"/>
      <c r="GD30" s="243"/>
      <c r="GE30" s="243"/>
      <c r="GF30" s="243"/>
      <c r="GG30" s="243"/>
      <c r="GH30" s="243"/>
      <c r="GI30" s="243"/>
      <c r="GJ30" s="243"/>
      <c r="GK30" s="243"/>
      <c r="GL30" s="243"/>
      <c r="GM30" s="243"/>
      <c r="GN30" s="243"/>
      <c r="GO30" s="243"/>
      <c r="GP30" s="243"/>
      <c r="GQ30" s="243"/>
      <c r="GR30" s="243"/>
      <c r="GS30" s="243"/>
      <c r="GT30" s="243"/>
      <c r="GU30" s="243"/>
      <c r="GV30" s="243"/>
      <c r="GW30" s="243"/>
      <c r="GX30" s="243"/>
      <c r="GY30" s="243"/>
      <c r="GZ30" s="243"/>
      <c r="HA30" s="243"/>
      <c r="HB30" s="243"/>
      <c r="HC30" s="243"/>
      <c r="HD30" s="243"/>
      <c r="HE30" s="243"/>
      <c r="HF30" s="243"/>
      <c r="HG30" s="243"/>
      <c r="HH30" s="243"/>
      <c r="HI30" s="243"/>
      <c r="HJ30" s="243"/>
      <c r="HK30" s="243"/>
      <c r="HL30" s="243"/>
      <c r="HM30" s="243"/>
      <c r="HN30" s="243"/>
      <c r="HO30" s="243"/>
      <c r="HP30" s="243"/>
      <c r="HQ30" s="243"/>
      <c r="HR30" s="243"/>
      <c r="HS30" s="243"/>
      <c r="HT30" s="243"/>
      <c r="HU30" s="243"/>
      <c r="HV30" s="243"/>
      <c r="HW30" s="243"/>
      <c r="HX30" s="243"/>
      <c r="HY30" s="243"/>
      <c r="HZ30" s="243"/>
    </row>
    <row r="31" spans="1:234" s="16" customFormat="1" ht="30" customHeight="1" x14ac:dyDescent="0.35">
      <c r="A31" s="182" t="s">
        <v>123</v>
      </c>
      <c r="B31" s="189" t="s">
        <v>102</v>
      </c>
      <c r="C31" s="181" t="s">
        <v>197</v>
      </c>
      <c r="D31" s="204" t="s">
        <v>578</v>
      </c>
      <c r="E31" s="181" t="s">
        <v>579</v>
      </c>
      <c r="F31" s="182">
        <v>2008</v>
      </c>
      <c r="G31" s="181" t="s">
        <v>580</v>
      </c>
      <c r="H31" s="244"/>
      <c r="I31" s="181" t="s">
        <v>581</v>
      </c>
      <c r="J31" s="181" t="s">
        <v>582</v>
      </c>
      <c r="K31" s="181" t="s">
        <v>583</v>
      </c>
      <c r="L31" s="181" t="s">
        <v>584</v>
      </c>
      <c r="M31" s="181" t="s">
        <v>585</v>
      </c>
      <c r="N31" s="189" t="s">
        <v>586</v>
      </c>
      <c r="O31" s="189" t="s">
        <v>587</v>
      </c>
      <c r="P31" s="189" t="s">
        <v>115</v>
      </c>
      <c r="Q31" s="189" t="s">
        <v>588</v>
      </c>
      <c r="R31" s="157" t="s">
        <v>589</v>
      </c>
      <c r="S31" s="189" t="s">
        <v>548</v>
      </c>
      <c r="T31" s="189" t="s">
        <v>590</v>
      </c>
      <c r="U31" s="181" t="s">
        <v>591</v>
      </c>
      <c r="V31" s="181"/>
      <c r="W31" s="181"/>
      <c r="X31" s="181"/>
      <c r="Y31" s="181"/>
      <c r="Z31" s="181"/>
      <c r="AA31" s="181"/>
      <c r="AB31" s="181"/>
      <c r="AC31" s="181"/>
      <c r="AD31" s="187" t="s">
        <v>121</v>
      </c>
      <c r="AE31" s="187" t="s">
        <v>121</v>
      </c>
      <c r="AF31" s="197"/>
      <c r="AG31" s="200"/>
      <c r="AH31" s="181"/>
      <c r="AI31" s="200"/>
      <c r="AJ31" s="200"/>
      <c r="AK31" s="189">
        <v>21</v>
      </c>
      <c r="AL31" s="183" t="s">
        <v>123</v>
      </c>
      <c r="AM31" s="183" t="s">
        <v>123</v>
      </c>
      <c r="AN31" s="86" t="s">
        <v>231</v>
      </c>
      <c r="AO31" s="179" t="s">
        <v>592</v>
      </c>
      <c r="AP31" s="218" t="s">
        <v>121</v>
      </c>
      <c r="AQ31" s="218"/>
      <c r="AR31" s="217"/>
      <c r="AS31" s="218" t="s">
        <v>121</v>
      </c>
      <c r="AT31" s="218"/>
      <c r="AU31" s="204" t="s">
        <v>593</v>
      </c>
      <c r="AV31" s="157" t="s">
        <v>594</v>
      </c>
      <c r="AW31" s="181"/>
      <c r="AX31" s="181"/>
      <c r="AY31" s="181"/>
      <c r="AZ31" s="181" t="s">
        <v>595</v>
      </c>
      <c r="BA31" s="181"/>
      <c r="BB31" s="181" t="s">
        <v>596</v>
      </c>
      <c r="BC31" s="181" t="s">
        <v>597</v>
      </c>
      <c r="BD31" s="181" t="s">
        <v>598</v>
      </c>
      <c r="BE31" s="242" t="s">
        <v>277</v>
      </c>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CX31" s="243"/>
      <c r="CY31" s="243"/>
      <c r="CZ31" s="243"/>
      <c r="DA31" s="243"/>
      <c r="DB31" s="243"/>
      <c r="DC31" s="243"/>
      <c r="DD31" s="243"/>
      <c r="DE31" s="243"/>
      <c r="DF31" s="243"/>
      <c r="DG31" s="243"/>
      <c r="DH31" s="243"/>
      <c r="DI31" s="243"/>
      <c r="DJ31" s="243"/>
      <c r="DK31" s="243"/>
      <c r="DL31" s="243"/>
      <c r="DM31" s="243"/>
      <c r="DN31" s="243"/>
      <c r="DO31" s="243"/>
      <c r="DP31" s="243"/>
      <c r="DQ31" s="243"/>
      <c r="DR31" s="243"/>
      <c r="DS31" s="243"/>
      <c r="DT31" s="243"/>
      <c r="DU31" s="243"/>
      <c r="DV31" s="243"/>
      <c r="DW31" s="243"/>
      <c r="DX31" s="243"/>
      <c r="DY31" s="243"/>
      <c r="DZ31" s="243"/>
      <c r="EA31" s="243"/>
      <c r="EB31" s="243"/>
      <c r="EC31" s="243"/>
      <c r="ED31" s="243"/>
      <c r="EE31" s="243"/>
      <c r="EF31" s="243"/>
      <c r="EG31" s="243"/>
      <c r="EH31" s="243"/>
      <c r="EI31" s="243"/>
      <c r="EJ31" s="243"/>
      <c r="EK31" s="243"/>
      <c r="EL31" s="243"/>
      <c r="EM31" s="243"/>
      <c r="EN31" s="243"/>
      <c r="EO31" s="243"/>
      <c r="EP31" s="243"/>
      <c r="EQ31" s="243"/>
      <c r="ER31" s="243"/>
      <c r="ES31" s="243"/>
      <c r="ET31" s="243"/>
      <c r="EU31" s="243"/>
      <c r="EV31" s="243"/>
      <c r="EW31" s="243"/>
      <c r="EX31" s="243"/>
      <c r="EY31" s="243"/>
      <c r="EZ31" s="243"/>
      <c r="FA31" s="243"/>
      <c r="FB31" s="243"/>
      <c r="FC31" s="243"/>
      <c r="FD31" s="243"/>
      <c r="FE31" s="243"/>
      <c r="FF31" s="243"/>
      <c r="FG31" s="243"/>
      <c r="FH31" s="243"/>
      <c r="FI31" s="243"/>
      <c r="FJ31" s="243"/>
      <c r="FK31" s="243"/>
      <c r="FL31" s="243"/>
      <c r="FM31" s="243"/>
      <c r="FN31" s="243"/>
      <c r="FO31" s="243"/>
      <c r="FP31" s="243"/>
      <c r="FQ31" s="243"/>
      <c r="FR31" s="243"/>
      <c r="FS31" s="243"/>
      <c r="FT31" s="243"/>
      <c r="FU31" s="243"/>
      <c r="FV31" s="243"/>
      <c r="FW31" s="243"/>
      <c r="FX31" s="243"/>
      <c r="FY31" s="243"/>
      <c r="FZ31" s="243"/>
      <c r="GA31" s="243"/>
      <c r="GB31" s="243"/>
      <c r="GC31" s="243"/>
      <c r="GD31" s="243"/>
      <c r="GE31" s="243"/>
      <c r="GF31" s="243"/>
      <c r="GG31" s="243"/>
      <c r="GH31" s="243"/>
      <c r="GI31" s="243"/>
      <c r="GJ31" s="243"/>
      <c r="GK31" s="243"/>
      <c r="GL31" s="243"/>
      <c r="GM31" s="243"/>
      <c r="GN31" s="243"/>
      <c r="GO31" s="243"/>
      <c r="GP31" s="243"/>
      <c r="GQ31" s="243"/>
      <c r="GR31" s="243"/>
      <c r="GS31" s="243"/>
      <c r="GT31" s="243"/>
      <c r="GU31" s="243"/>
      <c r="GV31" s="243"/>
      <c r="GW31" s="243"/>
      <c r="GX31" s="243"/>
      <c r="GY31" s="243"/>
      <c r="GZ31" s="243"/>
      <c r="HA31" s="243"/>
      <c r="HB31" s="243"/>
      <c r="HC31" s="243"/>
      <c r="HD31" s="243"/>
      <c r="HE31" s="243"/>
      <c r="HF31" s="243"/>
      <c r="HG31" s="243"/>
      <c r="HH31" s="243"/>
      <c r="HI31" s="243"/>
      <c r="HJ31" s="243"/>
      <c r="HK31" s="243"/>
      <c r="HL31" s="243"/>
      <c r="HM31" s="243"/>
      <c r="HN31" s="243"/>
      <c r="HO31" s="243"/>
      <c r="HP31" s="243"/>
      <c r="HQ31" s="243"/>
      <c r="HR31" s="243"/>
      <c r="HS31" s="243"/>
      <c r="HT31" s="243"/>
      <c r="HU31" s="243"/>
      <c r="HV31" s="243"/>
      <c r="HW31" s="243"/>
      <c r="HX31" s="243"/>
      <c r="HY31" s="243"/>
      <c r="HZ31" s="243"/>
    </row>
    <row r="32" spans="1:234" s="16" customFormat="1" ht="30" customHeight="1" x14ac:dyDescent="0.35">
      <c r="A32" s="224">
        <v>4032</v>
      </c>
      <c r="B32" s="225" t="s">
        <v>102</v>
      </c>
      <c r="C32" s="181" t="s">
        <v>103</v>
      </c>
      <c r="D32" s="204" t="s">
        <v>599</v>
      </c>
      <c r="E32" s="189" t="s">
        <v>600</v>
      </c>
      <c r="F32" s="224">
        <v>2018</v>
      </c>
      <c r="G32" s="181" t="s">
        <v>601</v>
      </c>
      <c r="H32" s="225" t="s">
        <v>602</v>
      </c>
      <c r="I32" s="181" t="s">
        <v>603</v>
      </c>
      <c r="J32" s="181" t="s">
        <v>604</v>
      </c>
      <c r="K32" s="181" t="s">
        <v>605</v>
      </c>
      <c r="L32" s="181" t="s">
        <v>606</v>
      </c>
      <c r="M32" s="181" t="s">
        <v>607</v>
      </c>
      <c r="N32" s="98" t="s">
        <v>113</v>
      </c>
      <c r="O32" s="189" t="s">
        <v>608</v>
      </c>
      <c r="P32" s="225" t="s">
        <v>545</v>
      </c>
      <c r="Q32" s="225" t="s">
        <v>546</v>
      </c>
      <c r="R32" s="181" t="s">
        <v>609</v>
      </c>
      <c r="S32" s="189" t="s">
        <v>548</v>
      </c>
      <c r="T32" s="189" t="s">
        <v>86</v>
      </c>
      <c r="U32" s="181" t="s">
        <v>610</v>
      </c>
      <c r="V32" s="181"/>
      <c r="W32" s="181"/>
      <c r="X32" s="181"/>
      <c r="Y32" s="181"/>
      <c r="Z32" s="181"/>
      <c r="AA32" s="181"/>
      <c r="AB32" s="181"/>
      <c r="AC32" s="181"/>
      <c r="AD32" s="187" t="s">
        <v>121</v>
      </c>
      <c r="AE32" s="181"/>
      <c r="AF32" s="200"/>
      <c r="AG32" s="200"/>
      <c r="AH32" s="181"/>
      <c r="AI32" s="200"/>
      <c r="AJ32" s="200"/>
      <c r="AK32" s="189">
        <v>12</v>
      </c>
      <c r="AL32" s="183" t="s">
        <v>123</v>
      </c>
      <c r="AM32" s="183" t="s">
        <v>611</v>
      </c>
      <c r="AN32" s="183" t="s">
        <v>123</v>
      </c>
      <c r="AO32" s="183" t="s">
        <v>123</v>
      </c>
      <c r="AP32" s="218" t="s">
        <v>121</v>
      </c>
      <c r="AQ32" s="217"/>
      <c r="AR32" s="217"/>
      <c r="AS32" s="218" t="s">
        <v>121</v>
      </c>
      <c r="AT32" s="217"/>
      <c r="AU32" s="204" t="s">
        <v>612</v>
      </c>
      <c r="AV32" s="135"/>
      <c r="AW32" s="243"/>
      <c r="AX32" s="243"/>
      <c r="AY32" s="243"/>
      <c r="AZ32" s="181" t="s">
        <v>613</v>
      </c>
      <c r="BA32" s="224"/>
      <c r="BB32" s="181" t="s">
        <v>614</v>
      </c>
      <c r="BC32" s="181" t="s">
        <v>615</v>
      </c>
      <c r="BD32" s="88" t="s">
        <v>616</v>
      </c>
      <c r="BE32" s="242" t="s">
        <v>176</v>
      </c>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3"/>
      <c r="CU32" s="243"/>
      <c r="CV32" s="243"/>
      <c r="CW32" s="243"/>
      <c r="CX32" s="243"/>
      <c r="CY32" s="243"/>
      <c r="CZ32" s="243"/>
      <c r="DA32" s="243"/>
      <c r="DB32" s="243"/>
      <c r="DC32" s="243"/>
      <c r="DD32" s="243"/>
      <c r="DE32" s="243"/>
      <c r="DF32" s="243"/>
      <c r="DG32" s="243"/>
      <c r="DH32" s="243"/>
      <c r="DI32" s="243"/>
      <c r="DJ32" s="243"/>
      <c r="DK32" s="243"/>
      <c r="DL32" s="243"/>
      <c r="DM32" s="243"/>
      <c r="DN32" s="243"/>
      <c r="DO32" s="243"/>
      <c r="DP32" s="243"/>
      <c r="DQ32" s="243"/>
      <c r="DR32" s="243"/>
      <c r="DS32" s="243"/>
      <c r="DT32" s="243"/>
      <c r="DU32" s="243"/>
      <c r="DV32" s="243"/>
      <c r="DW32" s="243"/>
      <c r="DX32" s="243"/>
      <c r="DY32" s="243"/>
      <c r="DZ32" s="243"/>
      <c r="EA32" s="243"/>
      <c r="EB32" s="243"/>
      <c r="EC32" s="243"/>
      <c r="ED32" s="243"/>
      <c r="EE32" s="243"/>
      <c r="EF32" s="243"/>
      <c r="EG32" s="243"/>
      <c r="EH32" s="243"/>
      <c r="EI32" s="243"/>
      <c r="EJ32" s="243"/>
      <c r="EK32" s="243"/>
      <c r="EL32" s="243"/>
      <c r="EM32" s="243"/>
      <c r="EN32" s="243"/>
      <c r="EO32" s="243"/>
      <c r="EP32" s="243"/>
      <c r="EQ32" s="243"/>
      <c r="ER32" s="243"/>
      <c r="ES32" s="243"/>
      <c r="ET32" s="243"/>
      <c r="EU32" s="243"/>
      <c r="EV32" s="243"/>
      <c r="EW32" s="243"/>
      <c r="EX32" s="243"/>
      <c r="EY32" s="243"/>
      <c r="EZ32" s="243"/>
      <c r="FA32" s="243"/>
      <c r="FB32" s="243"/>
      <c r="FC32" s="243"/>
      <c r="FD32" s="243"/>
      <c r="FE32" s="243"/>
      <c r="FF32" s="243"/>
      <c r="FG32" s="243"/>
      <c r="FH32" s="243"/>
      <c r="FI32" s="243"/>
      <c r="FJ32" s="243"/>
      <c r="FK32" s="243"/>
      <c r="FL32" s="243"/>
      <c r="FM32" s="243"/>
      <c r="FN32" s="243"/>
      <c r="FO32" s="243"/>
      <c r="FP32" s="243"/>
      <c r="FQ32" s="243"/>
      <c r="FR32" s="243"/>
      <c r="FS32" s="243"/>
      <c r="FT32" s="243"/>
      <c r="FU32" s="243"/>
      <c r="FV32" s="243"/>
      <c r="FW32" s="243"/>
      <c r="FX32" s="243"/>
      <c r="FY32" s="243"/>
      <c r="FZ32" s="243"/>
      <c r="GA32" s="243"/>
      <c r="GB32" s="243"/>
      <c r="GC32" s="243"/>
      <c r="GD32" s="243"/>
      <c r="GE32" s="243"/>
      <c r="GF32" s="243"/>
      <c r="GG32" s="243"/>
      <c r="GH32" s="243"/>
      <c r="GI32" s="243"/>
      <c r="GJ32" s="243"/>
      <c r="GK32" s="243"/>
      <c r="GL32" s="243"/>
      <c r="GM32" s="243"/>
      <c r="GN32" s="243"/>
      <c r="GO32" s="243"/>
      <c r="GP32" s="243"/>
      <c r="GQ32" s="243"/>
      <c r="GR32" s="243"/>
      <c r="GS32" s="243"/>
      <c r="GT32" s="243"/>
      <c r="GU32" s="243"/>
      <c r="GV32" s="243"/>
      <c r="GW32" s="243"/>
      <c r="GX32" s="243"/>
      <c r="GY32" s="243"/>
      <c r="GZ32" s="243"/>
      <c r="HA32" s="243"/>
      <c r="HB32" s="243"/>
      <c r="HC32" s="243"/>
      <c r="HD32" s="243"/>
      <c r="HE32" s="243"/>
      <c r="HF32" s="243"/>
      <c r="HG32" s="243"/>
      <c r="HH32" s="243"/>
      <c r="HI32" s="243"/>
      <c r="HJ32" s="243"/>
      <c r="HK32" s="243"/>
      <c r="HL32" s="243"/>
      <c r="HM32" s="243"/>
      <c r="HN32" s="243"/>
      <c r="HO32" s="243"/>
      <c r="HP32" s="243"/>
      <c r="HQ32" s="243"/>
      <c r="HR32" s="243"/>
      <c r="HS32" s="243"/>
      <c r="HT32" s="243"/>
      <c r="HU32" s="243"/>
      <c r="HV32" s="243"/>
      <c r="HW32" s="243"/>
      <c r="HX32" s="243"/>
      <c r="HY32" s="243"/>
      <c r="HZ32" s="243"/>
    </row>
    <row r="33" spans="1:234" s="16" customFormat="1" ht="30" customHeight="1" x14ac:dyDescent="0.35">
      <c r="A33" s="245" t="s">
        <v>123</v>
      </c>
      <c r="B33" s="246" t="s">
        <v>617</v>
      </c>
      <c r="C33" s="247" t="s">
        <v>197</v>
      </c>
      <c r="D33" s="248" t="s">
        <v>618</v>
      </c>
      <c r="E33" s="247" t="s">
        <v>619</v>
      </c>
      <c r="F33" s="245">
        <v>2000</v>
      </c>
      <c r="G33" s="247" t="s">
        <v>620</v>
      </c>
      <c r="H33" s="245"/>
      <c r="I33" s="245"/>
      <c r="J33" s="247" t="s">
        <v>621</v>
      </c>
      <c r="K33" s="247" t="s">
        <v>622</v>
      </c>
      <c r="L33" s="189" t="s">
        <v>623</v>
      </c>
      <c r="M33" s="189" t="s">
        <v>624</v>
      </c>
      <c r="N33" s="98" t="s">
        <v>113</v>
      </c>
      <c r="O33" s="247"/>
      <c r="P33" s="238" t="s">
        <v>115</v>
      </c>
      <c r="Q33" s="247" t="s">
        <v>490</v>
      </c>
      <c r="R33" s="247" t="s">
        <v>625</v>
      </c>
      <c r="S33" s="189" t="s">
        <v>548</v>
      </c>
      <c r="T33" s="181" t="s">
        <v>626</v>
      </c>
      <c r="U33" s="238" t="s">
        <v>627</v>
      </c>
      <c r="V33" s="181"/>
      <c r="W33" s="181"/>
      <c r="X33" s="187"/>
      <c r="Y33" s="187" t="s">
        <v>121</v>
      </c>
      <c r="Z33" s="187" t="s">
        <v>121</v>
      </c>
      <c r="AA33" s="181"/>
      <c r="AB33" s="181"/>
      <c r="AC33" s="181"/>
      <c r="AD33" s="181"/>
      <c r="AE33" s="181"/>
      <c r="AF33" s="200"/>
      <c r="AG33" s="200"/>
      <c r="AH33" s="181"/>
      <c r="AI33" s="200"/>
      <c r="AJ33" s="200"/>
      <c r="AK33" s="183" t="s">
        <v>362</v>
      </c>
      <c r="AL33" s="246" t="s">
        <v>123</v>
      </c>
      <c r="AM33" s="178" t="s">
        <v>123</v>
      </c>
      <c r="AN33" s="178" t="s">
        <v>628</v>
      </c>
      <c r="AO33" s="249" t="s">
        <v>629</v>
      </c>
      <c r="AP33" s="218" t="s">
        <v>121</v>
      </c>
      <c r="AQ33" s="218"/>
      <c r="AR33" s="217"/>
      <c r="AS33" s="113" t="s">
        <v>121</v>
      </c>
      <c r="AT33" s="250"/>
      <c r="AU33" s="248" t="s">
        <v>630</v>
      </c>
      <c r="AV33" s="181" t="s">
        <v>631</v>
      </c>
      <c r="AW33" s="224"/>
      <c r="AX33" s="224"/>
      <c r="AY33" s="224"/>
      <c r="AZ33" s="245"/>
      <c r="BA33" s="247"/>
      <c r="BB33" s="247" t="s">
        <v>632</v>
      </c>
      <c r="BC33" s="189" t="s">
        <v>633</v>
      </c>
      <c r="BD33" s="88" t="s">
        <v>634</v>
      </c>
      <c r="BE33" s="251" t="s">
        <v>277</v>
      </c>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CZ33" s="243"/>
      <c r="DA33" s="243"/>
      <c r="DB33" s="243"/>
      <c r="DC33" s="243"/>
      <c r="DD33" s="243"/>
      <c r="DE33" s="243"/>
      <c r="DF33" s="243"/>
      <c r="DG33" s="243"/>
      <c r="DH33" s="243"/>
      <c r="DI33" s="243"/>
      <c r="DJ33" s="243"/>
      <c r="DK33" s="243"/>
      <c r="DL33" s="243"/>
      <c r="DM33" s="243"/>
      <c r="DN33" s="243"/>
      <c r="DO33" s="243"/>
      <c r="DP33" s="243"/>
      <c r="DQ33" s="243"/>
      <c r="DR33" s="243"/>
      <c r="DS33" s="243"/>
      <c r="DT33" s="243"/>
      <c r="DU33" s="243"/>
      <c r="DV33" s="243"/>
      <c r="DW33" s="243"/>
      <c r="DX33" s="243"/>
      <c r="DY33" s="243"/>
      <c r="DZ33" s="243"/>
      <c r="EA33" s="243"/>
      <c r="EB33" s="243"/>
      <c r="EC33" s="243"/>
      <c r="ED33" s="243"/>
      <c r="EE33" s="243"/>
      <c r="EF33" s="243"/>
      <c r="EG33" s="243"/>
      <c r="EH33" s="243"/>
      <c r="EI33" s="243"/>
      <c r="EJ33" s="243"/>
      <c r="EK33" s="243"/>
      <c r="EL33" s="243"/>
      <c r="EM33" s="243"/>
      <c r="EN33" s="243"/>
      <c r="EO33" s="243"/>
      <c r="EP33" s="243"/>
      <c r="EQ33" s="243"/>
      <c r="ER33" s="243"/>
      <c r="ES33" s="243"/>
      <c r="ET33" s="243"/>
      <c r="EU33" s="243"/>
      <c r="EV33" s="243"/>
      <c r="EW33" s="243"/>
      <c r="EX33" s="243"/>
      <c r="EY33" s="243"/>
      <c r="EZ33" s="243"/>
      <c r="FA33" s="243"/>
      <c r="FB33" s="243"/>
      <c r="FC33" s="243"/>
      <c r="FD33" s="243"/>
      <c r="FE33" s="243"/>
      <c r="FF33" s="243"/>
      <c r="FG33" s="243"/>
      <c r="FH33" s="243"/>
      <c r="FI33" s="243"/>
      <c r="FJ33" s="243"/>
      <c r="FK33" s="243"/>
      <c r="FL33" s="243"/>
      <c r="FM33" s="243"/>
      <c r="FN33" s="243"/>
      <c r="FO33" s="243"/>
      <c r="FP33" s="243"/>
      <c r="FQ33" s="243"/>
      <c r="FR33" s="243"/>
      <c r="FS33" s="243"/>
      <c r="FT33" s="243"/>
      <c r="FU33" s="243"/>
      <c r="FV33" s="243"/>
      <c r="FW33" s="243"/>
      <c r="FX33" s="243"/>
      <c r="FY33" s="243"/>
      <c r="FZ33" s="243"/>
      <c r="GA33" s="243"/>
      <c r="GB33" s="243"/>
      <c r="GC33" s="243"/>
      <c r="GD33" s="243"/>
      <c r="GE33" s="243"/>
      <c r="GF33" s="243"/>
      <c r="GG33" s="243"/>
      <c r="GH33" s="243"/>
      <c r="GI33" s="243"/>
      <c r="GJ33" s="243"/>
      <c r="GK33" s="243"/>
      <c r="GL33" s="243"/>
      <c r="GM33" s="243"/>
      <c r="GN33" s="243"/>
      <c r="GO33" s="243"/>
      <c r="GP33" s="243"/>
      <c r="GQ33" s="243"/>
      <c r="GR33" s="243"/>
      <c r="GS33" s="243"/>
      <c r="GT33" s="243"/>
      <c r="GU33" s="243"/>
      <c r="GV33" s="243"/>
      <c r="GW33" s="243"/>
      <c r="GX33" s="243"/>
      <c r="GY33" s="243"/>
      <c r="GZ33" s="243"/>
      <c r="HA33" s="243"/>
      <c r="HB33" s="243"/>
      <c r="HC33" s="243"/>
      <c r="HD33" s="243"/>
      <c r="HE33" s="243"/>
      <c r="HF33" s="243"/>
      <c r="HG33" s="243"/>
      <c r="HH33" s="243"/>
      <c r="HI33" s="243"/>
      <c r="HJ33" s="243"/>
      <c r="HK33" s="243"/>
      <c r="HL33" s="243"/>
      <c r="HM33" s="243"/>
      <c r="HN33" s="243"/>
      <c r="HO33" s="243"/>
      <c r="HP33" s="243"/>
      <c r="HQ33" s="243"/>
      <c r="HR33" s="243"/>
      <c r="HS33" s="243"/>
      <c r="HT33" s="243"/>
      <c r="HU33" s="243"/>
      <c r="HV33" s="243"/>
      <c r="HW33" s="243"/>
      <c r="HX33" s="243"/>
      <c r="HY33" s="243"/>
      <c r="HZ33" s="243"/>
    </row>
    <row r="34" spans="1:234" s="15" customFormat="1" ht="30" customHeight="1" x14ac:dyDescent="0.35">
      <c r="A34" s="252" t="s">
        <v>123</v>
      </c>
      <c r="B34" s="238" t="s">
        <v>92</v>
      </c>
      <c r="C34" s="247" t="s">
        <v>197</v>
      </c>
      <c r="D34" s="199" t="s">
        <v>635</v>
      </c>
      <c r="E34" s="196" t="s">
        <v>636</v>
      </c>
      <c r="F34" s="253">
        <v>2019</v>
      </c>
      <c r="G34" s="200" t="s">
        <v>637</v>
      </c>
      <c r="H34" s="200"/>
      <c r="I34" s="200"/>
      <c r="J34" s="200"/>
      <c r="K34" s="200"/>
      <c r="L34" s="189" t="s">
        <v>355</v>
      </c>
      <c r="M34" s="181" t="s">
        <v>638</v>
      </c>
      <c r="N34" s="86" t="s">
        <v>113</v>
      </c>
      <c r="O34" s="196" t="s">
        <v>639</v>
      </c>
      <c r="P34" s="238" t="s">
        <v>545</v>
      </c>
      <c r="Q34" s="254" t="s">
        <v>640</v>
      </c>
      <c r="R34" s="200" t="s">
        <v>641</v>
      </c>
      <c r="S34" s="189" t="s">
        <v>548</v>
      </c>
      <c r="T34" s="189" t="s">
        <v>642</v>
      </c>
      <c r="U34" s="200" t="s">
        <v>643</v>
      </c>
      <c r="V34" s="181"/>
      <c r="W34" s="181"/>
      <c r="X34" s="181"/>
      <c r="Y34" s="181"/>
      <c r="Z34" s="181"/>
      <c r="AA34" s="181"/>
      <c r="AB34" s="181"/>
      <c r="AC34" s="181"/>
      <c r="AD34" s="181"/>
      <c r="AE34" s="187" t="s">
        <v>121</v>
      </c>
      <c r="AF34" s="197"/>
      <c r="AG34" s="200"/>
      <c r="AH34" s="181"/>
      <c r="AI34" s="200"/>
      <c r="AJ34" s="200"/>
      <c r="AK34" s="183">
        <v>2</v>
      </c>
      <c r="AL34" s="196" t="s">
        <v>123</v>
      </c>
      <c r="AM34" s="183" t="s">
        <v>123</v>
      </c>
      <c r="AN34" s="238" t="s">
        <v>123</v>
      </c>
      <c r="AO34" s="183" t="s">
        <v>644</v>
      </c>
      <c r="AP34" s="218" t="s">
        <v>121</v>
      </c>
      <c r="AQ34" s="181"/>
      <c r="AR34" s="217"/>
      <c r="AS34" s="218" t="s">
        <v>121</v>
      </c>
      <c r="AT34" s="187" t="s">
        <v>121</v>
      </c>
      <c r="AU34" s="248" t="s">
        <v>645</v>
      </c>
      <c r="AV34" s="86"/>
      <c r="AW34" s="189"/>
      <c r="AX34" s="189"/>
      <c r="AY34" s="189"/>
      <c r="AZ34" s="200" t="s">
        <v>646</v>
      </c>
      <c r="BA34" s="200"/>
      <c r="BB34" s="200" t="s">
        <v>647</v>
      </c>
      <c r="BC34" s="181"/>
      <c r="BD34" s="88" t="s">
        <v>648</v>
      </c>
      <c r="BE34" s="201">
        <v>4</v>
      </c>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c r="EO34" s="202"/>
      <c r="EP34" s="202"/>
      <c r="EQ34" s="202"/>
      <c r="ER34" s="202"/>
      <c r="ES34" s="202"/>
      <c r="ET34" s="202"/>
      <c r="EU34" s="202"/>
      <c r="EV34" s="202"/>
      <c r="EW34" s="202"/>
      <c r="EX34" s="202"/>
      <c r="EY34" s="202"/>
      <c r="EZ34" s="202"/>
      <c r="FA34" s="202"/>
      <c r="FB34" s="202"/>
      <c r="FC34" s="202"/>
      <c r="FD34" s="202"/>
      <c r="FE34" s="202"/>
      <c r="FF34" s="202"/>
      <c r="FG34" s="202"/>
      <c r="FH34" s="202"/>
      <c r="FI34" s="202"/>
      <c r="FJ34" s="202"/>
      <c r="FK34" s="202"/>
      <c r="FL34" s="202"/>
      <c r="FM34" s="202"/>
      <c r="FN34" s="202"/>
      <c r="FO34" s="202"/>
      <c r="FP34" s="202"/>
      <c r="FQ34" s="202"/>
      <c r="FR34" s="202"/>
      <c r="FS34" s="202"/>
      <c r="FT34" s="202"/>
      <c r="FU34" s="202"/>
      <c r="FV34" s="202"/>
      <c r="FW34" s="202"/>
      <c r="FX34" s="202"/>
      <c r="FY34" s="202"/>
      <c r="FZ34" s="202"/>
      <c r="GA34" s="202"/>
      <c r="GB34" s="202"/>
      <c r="GC34" s="202"/>
      <c r="GD34" s="202"/>
      <c r="GE34" s="202"/>
      <c r="GF34" s="202"/>
      <c r="GG34" s="202"/>
      <c r="GH34" s="202"/>
      <c r="GI34" s="202"/>
      <c r="GJ34" s="202"/>
      <c r="GK34" s="202"/>
      <c r="GL34" s="202"/>
      <c r="GM34" s="202"/>
      <c r="GN34" s="202"/>
      <c r="GO34" s="202"/>
      <c r="GP34" s="202"/>
      <c r="GQ34" s="202"/>
      <c r="GR34" s="202"/>
      <c r="GS34" s="202"/>
      <c r="GT34" s="202"/>
      <c r="GU34" s="202"/>
      <c r="GV34" s="202"/>
      <c r="GW34" s="202"/>
      <c r="GX34" s="202"/>
      <c r="GY34" s="202"/>
      <c r="GZ34" s="202"/>
      <c r="HA34" s="202"/>
      <c r="HB34" s="202"/>
      <c r="HC34" s="202"/>
      <c r="HD34" s="202"/>
      <c r="HE34" s="202"/>
      <c r="HF34" s="202"/>
      <c r="HG34" s="202"/>
      <c r="HH34" s="202"/>
      <c r="HI34" s="202"/>
      <c r="HJ34" s="202"/>
      <c r="HK34" s="202"/>
      <c r="HL34" s="202"/>
      <c r="HM34" s="202"/>
      <c r="HN34" s="202"/>
      <c r="HO34" s="202"/>
      <c r="HP34" s="202"/>
      <c r="HQ34" s="202"/>
      <c r="HR34" s="202"/>
      <c r="HS34" s="202"/>
      <c r="HT34" s="202"/>
      <c r="HU34" s="202"/>
      <c r="HV34" s="202"/>
      <c r="HW34" s="202"/>
      <c r="HX34" s="202"/>
      <c r="HY34" s="202"/>
      <c r="HZ34" s="202"/>
    </row>
    <row r="35" spans="1:234" s="15" customFormat="1" ht="30" customHeight="1" x14ac:dyDescent="0.35">
      <c r="A35" s="245" t="s">
        <v>123</v>
      </c>
      <c r="B35" s="254" t="s">
        <v>649</v>
      </c>
      <c r="C35" s="193" t="s">
        <v>197</v>
      </c>
      <c r="D35" s="199" t="s">
        <v>650</v>
      </c>
      <c r="E35" s="196" t="s">
        <v>651</v>
      </c>
      <c r="F35" s="255">
        <v>2003</v>
      </c>
      <c r="G35" s="196" t="s">
        <v>652</v>
      </c>
      <c r="H35" s="256"/>
      <c r="I35" s="256"/>
      <c r="J35" s="200" t="s">
        <v>653</v>
      </c>
      <c r="K35" s="200" t="s">
        <v>654</v>
      </c>
      <c r="L35" s="189" t="s">
        <v>111</v>
      </c>
      <c r="M35" s="189" t="s">
        <v>655</v>
      </c>
      <c r="N35" s="96" t="s">
        <v>113</v>
      </c>
      <c r="O35" s="256"/>
      <c r="P35" s="254" t="s">
        <v>115</v>
      </c>
      <c r="Q35" s="254" t="s">
        <v>656</v>
      </c>
      <c r="R35" s="200" t="s">
        <v>657</v>
      </c>
      <c r="S35" s="189" t="s">
        <v>548</v>
      </c>
      <c r="T35" s="189" t="s">
        <v>658</v>
      </c>
      <c r="U35" s="196" t="s">
        <v>659</v>
      </c>
      <c r="V35" s="181"/>
      <c r="W35" s="181"/>
      <c r="X35" s="187" t="s">
        <v>121</v>
      </c>
      <c r="Y35" s="181"/>
      <c r="Z35" s="187" t="s">
        <v>121</v>
      </c>
      <c r="AA35" s="187" t="s">
        <v>121</v>
      </c>
      <c r="AB35" s="187" t="s">
        <v>121</v>
      </c>
      <c r="AC35" s="181"/>
      <c r="AD35" s="181"/>
      <c r="AE35" s="181"/>
      <c r="AF35" s="200"/>
      <c r="AG35" s="200"/>
      <c r="AH35" s="181"/>
      <c r="AI35" s="200"/>
      <c r="AJ35" s="200"/>
      <c r="AK35" s="189" t="s">
        <v>660</v>
      </c>
      <c r="AL35" s="178" t="s">
        <v>123</v>
      </c>
      <c r="AM35" s="178" t="s">
        <v>123</v>
      </c>
      <c r="AN35" s="178" t="s">
        <v>123</v>
      </c>
      <c r="AO35" s="183" t="s">
        <v>661</v>
      </c>
      <c r="AP35" s="217" t="s">
        <v>121</v>
      </c>
      <c r="AQ35" s="217" t="s">
        <v>121</v>
      </c>
      <c r="AR35" s="217"/>
      <c r="AS35" s="217" t="s">
        <v>121</v>
      </c>
      <c r="AT35" s="190" t="s">
        <v>121</v>
      </c>
      <c r="AU35" s="191" t="s">
        <v>662</v>
      </c>
      <c r="AV35" s="193" t="s">
        <v>663</v>
      </c>
      <c r="AW35" s="193"/>
      <c r="AX35" s="193"/>
      <c r="AY35" s="193"/>
      <c r="AZ35" s="255"/>
      <c r="BA35" s="200" t="s">
        <v>664</v>
      </c>
      <c r="BB35" s="200" t="s">
        <v>665</v>
      </c>
      <c r="BC35" s="181" t="s">
        <v>666</v>
      </c>
      <c r="BD35" s="88" t="s">
        <v>667</v>
      </c>
      <c r="BE35" s="201" t="s">
        <v>277</v>
      </c>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c r="EO35" s="202"/>
      <c r="EP35" s="202"/>
      <c r="EQ35" s="202"/>
      <c r="ER35" s="202"/>
      <c r="ES35" s="202"/>
      <c r="ET35" s="202"/>
      <c r="EU35" s="202"/>
      <c r="EV35" s="202"/>
      <c r="EW35" s="202"/>
      <c r="EX35" s="202"/>
      <c r="EY35" s="202"/>
      <c r="EZ35" s="202"/>
      <c r="FA35" s="202"/>
      <c r="FB35" s="202"/>
      <c r="FC35" s="202"/>
      <c r="FD35" s="202"/>
      <c r="FE35" s="202"/>
      <c r="FF35" s="202"/>
      <c r="FG35" s="202"/>
      <c r="FH35" s="202"/>
      <c r="FI35" s="202"/>
      <c r="FJ35" s="202"/>
      <c r="FK35" s="202"/>
      <c r="FL35" s="202"/>
      <c r="FM35" s="202"/>
      <c r="FN35" s="202"/>
      <c r="FO35" s="202"/>
      <c r="FP35" s="202"/>
      <c r="FQ35" s="202"/>
      <c r="FR35" s="202"/>
      <c r="FS35" s="202"/>
      <c r="FT35" s="202"/>
      <c r="FU35" s="202"/>
      <c r="FV35" s="202"/>
      <c r="FW35" s="202"/>
      <c r="FX35" s="202"/>
      <c r="FY35" s="202"/>
      <c r="FZ35" s="202"/>
      <c r="GA35" s="202"/>
      <c r="GB35" s="202"/>
      <c r="GC35" s="202"/>
      <c r="GD35" s="202"/>
      <c r="GE35" s="202"/>
      <c r="GF35" s="202"/>
      <c r="GG35" s="202"/>
      <c r="GH35" s="202"/>
      <c r="GI35" s="202"/>
      <c r="GJ35" s="202"/>
      <c r="GK35" s="202"/>
      <c r="GL35" s="202"/>
      <c r="GM35" s="202"/>
      <c r="GN35" s="202"/>
      <c r="GO35" s="202"/>
      <c r="GP35" s="202"/>
      <c r="GQ35" s="202"/>
      <c r="GR35" s="202"/>
      <c r="GS35" s="202"/>
      <c r="GT35" s="202"/>
      <c r="GU35" s="202"/>
      <c r="GV35" s="202"/>
      <c r="GW35" s="202"/>
      <c r="GX35" s="202"/>
      <c r="GY35" s="202"/>
      <c r="GZ35" s="202"/>
      <c r="HA35" s="202"/>
      <c r="HB35" s="202"/>
      <c r="HC35" s="202"/>
      <c r="HD35" s="202"/>
      <c r="HE35" s="202"/>
      <c r="HF35" s="202"/>
      <c r="HG35" s="202"/>
      <c r="HH35" s="202"/>
      <c r="HI35" s="202"/>
      <c r="HJ35" s="202"/>
      <c r="HK35" s="202"/>
      <c r="HL35" s="202"/>
      <c r="HM35" s="202"/>
      <c r="HN35" s="202"/>
      <c r="HO35" s="202"/>
      <c r="HP35" s="202"/>
      <c r="HQ35" s="202"/>
      <c r="HR35" s="202"/>
      <c r="HS35" s="202"/>
      <c r="HT35" s="202"/>
      <c r="HU35" s="202"/>
      <c r="HV35" s="202"/>
      <c r="HW35" s="202"/>
      <c r="HX35" s="202"/>
      <c r="HY35" s="202"/>
      <c r="HZ35" s="202"/>
    </row>
    <row r="36" spans="1:234" s="15" customFormat="1" ht="30" customHeight="1" x14ac:dyDescent="0.35">
      <c r="A36" s="192" t="s">
        <v>123</v>
      </c>
      <c r="B36" s="257" t="s">
        <v>617</v>
      </c>
      <c r="C36" s="193" t="s">
        <v>197</v>
      </c>
      <c r="D36" s="199" t="s">
        <v>618</v>
      </c>
      <c r="E36" s="200" t="s">
        <v>668</v>
      </c>
      <c r="F36" s="255">
        <v>2000</v>
      </c>
      <c r="G36" s="200" t="s">
        <v>620</v>
      </c>
      <c r="H36" s="255"/>
      <c r="I36" s="255"/>
      <c r="J36" s="200" t="s">
        <v>669</v>
      </c>
      <c r="K36" s="200" t="s">
        <v>670</v>
      </c>
      <c r="L36" s="189" t="s">
        <v>111</v>
      </c>
      <c r="M36" s="189" t="s">
        <v>624</v>
      </c>
      <c r="N36" s="98" t="s">
        <v>113</v>
      </c>
      <c r="O36" s="200" t="s">
        <v>671</v>
      </c>
      <c r="P36" s="254" t="s">
        <v>115</v>
      </c>
      <c r="Q36" s="193" t="s">
        <v>490</v>
      </c>
      <c r="R36" s="200" t="s">
        <v>672</v>
      </c>
      <c r="S36" s="189" t="s">
        <v>548</v>
      </c>
      <c r="T36" s="181" t="s">
        <v>626</v>
      </c>
      <c r="U36" s="196" t="s">
        <v>673</v>
      </c>
      <c r="V36" s="181"/>
      <c r="W36" s="181"/>
      <c r="X36" s="187"/>
      <c r="Y36" s="187" t="s">
        <v>121</v>
      </c>
      <c r="Z36" s="187" t="s">
        <v>121</v>
      </c>
      <c r="AA36" s="181"/>
      <c r="AB36" s="181"/>
      <c r="AC36" s="181"/>
      <c r="AD36" s="181"/>
      <c r="AE36" s="181"/>
      <c r="AF36" s="200"/>
      <c r="AG36" s="200"/>
      <c r="AH36" s="181"/>
      <c r="AI36" s="200"/>
      <c r="AJ36" s="200"/>
      <c r="AK36" s="183">
        <v>17</v>
      </c>
      <c r="AL36" s="178" t="s">
        <v>123</v>
      </c>
      <c r="AM36" s="178" t="s">
        <v>123</v>
      </c>
      <c r="AN36" s="178" t="s">
        <v>123</v>
      </c>
      <c r="AO36" s="178" t="s">
        <v>674</v>
      </c>
      <c r="AP36" s="218" t="s">
        <v>121</v>
      </c>
      <c r="AQ36" s="224"/>
      <c r="AR36" s="217"/>
      <c r="AS36" s="113" t="s">
        <v>121</v>
      </c>
      <c r="AT36" s="258"/>
      <c r="AU36" s="191" t="s">
        <v>675</v>
      </c>
      <c r="AV36" s="243" t="s">
        <v>676</v>
      </c>
      <c r="AW36" s="259"/>
      <c r="AX36" s="259"/>
      <c r="AY36" s="259"/>
      <c r="AZ36" s="255"/>
      <c r="BA36" s="200"/>
      <c r="BB36" s="200" t="s">
        <v>677</v>
      </c>
      <c r="BC36" s="181" t="s">
        <v>678</v>
      </c>
      <c r="BD36" s="88" t="s">
        <v>679</v>
      </c>
      <c r="BE36" s="260" t="s">
        <v>277</v>
      </c>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c r="EO36" s="202"/>
      <c r="EP36" s="202"/>
      <c r="EQ36" s="202"/>
      <c r="ER36" s="202"/>
      <c r="ES36" s="202"/>
      <c r="ET36" s="202"/>
      <c r="EU36" s="202"/>
      <c r="EV36" s="202"/>
      <c r="EW36" s="202"/>
      <c r="EX36" s="202"/>
      <c r="EY36" s="202"/>
      <c r="EZ36" s="202"/>
      <c r="FA36" s="202"/>
      <c r="FB36" s="202"/>
      <c r="FC36" s="202"/>
      <c r="FD36" s="202"/>
      <c r="FE36" s="202"/>
      <c r="FF36" s="202"/>
      <c r="FG36" s="202"/>
      <c r="FH36" s="202"/>
      <c r="FI36" s="202"/>
      <c r="FJ36" s="202"/>
      <c r="FK36" s="202"/>
      <c r="FL36" s="202"/>
      <c r="FM36" s="202"/>
      <c r="FN36" s="202"/>
      <c r="FO36" s="202"/>
      <c r="FP36" s="202"/>
      <c r="FQ36" s="202"/>
      <c r="FR36" s="202"/>
      <c r="FS36" s="202"/>
      <c r="FT36" s="202"/>
      <c r="FU36" s="202"/>
      <c r="FV36" s="202"/>
      <c r="FW36" s="202"/>
      <c r="FX36" s="202"/>
      <c r="FY36" s="202"/>
      <c r="FZ36" s="202"/>
      <c r="GA36" s="202"/>
      <c r="GB36" s="202"/>
      <c r="GC36" s="202"/>
      <c r="GD36" s="202"/>
      <c r="GE36" s="202"/>
      <c r="GF36" s="202"/>
      <c r="GG36" s="202"/>
      <c r="GH36" s="202"/>
      <c r="GI36" s="202"/>
      <c r="GJ36" s="202"/>
      <c r="GK36" s="202"/>
      <c r="GL36" s="202"/>
      <c r="GM36" s="202"/>
      <c r="GN36" s="202"/>
      <c r="GO36" s="202"/>
      <c r="GP36" s="202"/>
      <c r="GQ36" s="202"/>
      <c r="GR36" s="202"/>
      <c r="GS36" s="202"/>
      <c r="GT36" s="202"/>
      <c r="GU36" s="202"/>
      <c r="GV36" s="202"/>
      <c r="GW36" s="202"/>
      <c r="GX36" s="202"/>
      <c r="GY36" s="202"/>
      <c r="GZ36" s="202"/>
      <c r="HA36" s="202"/>
      <c r="HB36" s="202"/>
      <c r="HC36" s="202"/>
      <c r="HD36" s="202"/>
      <c r="HE36" s="202"/>
      <c r="HF36" s="202"/>
      <c r="HG36" s="202"/>
      <c r="HH36" s="202"/>
      <c r="HI36" s="202"/>
      <c r="HJ36" s="202"/>
      <c r="HK36" s="202"/>
      <c r="HL36" s="202"/>
      <c r="HM36" s="202"/>
      <c r="HN36" s="202"/>
      <c r="HO36" s="202"/>
      <c r="HP36" s="202"/>
      <c r="HQ36" s="202"/>
      <c r="HR36" s="202"/>
      <c r="HS36" s="202"/>
      <c r="HT36" s="202"/>
      <c r="HU36" s="202"/>
      <c r="HV36" s="202"/>
      <c r="HW36" s="202"/>
      <c r="HX36" s="202"/>
      <c r="HY36" s="202"/>
      <c r="HZ36" s="202"/>
    </row>
    <row r="37" spans="1:234" s="15" customFormat="1" ht="30" customHeight="1" x14ac:dyDescent="0.35">
      <c r="A37" s="253" t="s">
        <v>123</v>
      </c>
      <c r="B37" s="196" t="s">
        <v>649</v>
      </c>
      <c r="C37" s="200" t="s">
        <v>197</v>
      </c>
      <c r="D37" s="167" t="s">
        <v>680</v>
      </c>
      <c r="E37" s="95" t="s">
        <v>681</v>
      </c>
      <c r="F37" s="253">
        <v>2005</v>
      </c>
      <c r="G37" s="200" t="s">
        <v>682</v>
      </c>
      <c r="H37" s="200"/>
      <c r="I37" s="200"/>
      <c r="J37" s="200" t="s">
        <v>683</v>
      </c>
      <c r="K37" s="200" t="s">
        <v>684</v>
      </c>
      <c r="L37" s="189" t="s">
        <v>111</v>
      </c>
      <c r="M37" s="189" t="s">
        <v>685</v>
      </c>
      <c r="N37" s="189" t="s">
        <v>113</v>
      </c>
      <c r="O37" s="261">
        <v>38657</v>
      </c>
      <c r="P37" s="196" t="s">
        <v>115</v>
      </c>
      <c r="Q37" s="196" t="s">
        <v>686</v>
      </c>
      <c r="R37" s="200" t="s">
        <v>687</v>
      </c>
      <c r="S37" s="189" t="s">
        <v>548</v>
      </c>
      <c r="T37" s="189" t="s">
        <v>688</v>
      </c>
      <c r="U37" s="95" t="s">
        <v>689</v>
      </c>
      <c r="V37" s="181"/>
      <c r="W37" s="181"/>
      <c r="X37" s="181"/>
      <c r="Y37" s="181"/>
      <c r="Z37" s="187" t="s">
        <v>121</v>
      </c>
      <c r="AA37" s="181"/>
      <c r="AB37" s="181"/>
      <c r="AC37" s="181"/>
      <c r="AD37" s="181"/>
      <c r="AE37" s="181"/>
      <c r="AF37" s="200"/>
      <c r="AG37" s="200"/>
      <c r="AH37" s="181"/>
      <c r="AI37" s="200"/>
      <c r="AJ37" s="200"/>
      <c r="AK37" s="183" t="s">
        <v>123</v>
      </c>
      <c r="AL37" s="196" t="s">
        <v>123</v>
      </c>
      <c r="AM37" s="183" t="s">
        <v>123</v>
      </c>
      <c r="AN37" s="183">
        <v>17</v>
      </c>
      <c r="AO37" s="183" t="s">
        <v>690</v>
      </c>
      <c r="AP37" s="198" t="s">
        <v>121</v>
      </c>
      <c r="AQ37" s="128" t="s">
        <v>121</v>
      </c>
      <c r="AR37" s="181"/>
      <c r="AS37" s="128" t="s">
        <v>121</v>
      </c>
      <c r="AT37" s="181"/>
      <c r="AU37" s="199" t="s">
        <v>691</v>
      </c>
      <c r="AV37" s="200" t="s">
        <v>692</v>
      </c>
      <c r="AW37" s="200"/>
      <c r="AX37" s="200"/>
      <c r="AY37" s="200"/>
      <c r="AZ37" s="200"/>
      <c r="BA37" s="200"/>
      <c r="BB37" s="200"/>
      <c r="BC37" s="181" t="s">
        <v>693</v>
      </c>
      <c r="BD37" s="88" t="s">
        <v>694</v>
      </c>
      <c r="BE37" s="201" t="s">
        <v>277</v>
      </c>
      <c r="BF37" s="202"/>
      <c r="BG37" s="202"/>
      <c r="BH37" s="202"/>
      <c r="BI37" s="202"/>
      <c r="BJ37" s="202"/>
      <c r="BK37" s="202"/>
      <c r="BL37" s="202"/>
      <c r="BM37" s="202"/>
      <c r="BN37" s="202"/>
      <c r="BO37" s="202"/>
      <c r="BP37" s="202"/>
      <c r="BQ37" s="202"/>
      <c r="BR37" s="202"/>
      <c r="BS37" s="202"/>
      <c r="BT37" s="202"/>
      <c r="BU37" s="20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c r="EO37" s="202"/>
      <c r="EP37" s="202"/>
      <c r="EQ37" s="202"/>
      <c r="ER37" s="202"/>
      <c r="ES37" s="202"/>
      <c r="ET37" s="202"/>
      <c r="EU37" s="202"/>
      <c r="EV37" s="202"/>
      <c r="EW37" s="202"/>
      <c r="EX37" s="202"/>
      <c r="EY37" s="202"/>
      <c r="EZ37" s="202"/>
      <c r="FA37" s="202"/>
      <c r="FB37" s="202"/>
      <c r="FC37" s="202"/>
      <c r="FD37" s="202"/>
      <c r="FE37" s="202"/>
      <c r="FF37" s="202"/>
      <c r="FG37" s="202"/>
      <c r="FH37" s="202"/>
      <c r="FI37" s="202"/>
      <c r="FJ37" s="202"/>
      <c r="FK37" s="202"/>
      <c r="FL37" s="202"/>
      <c r="FM37" s="202"/>
      <c r="FN37" s="202"/>
      <c r="FO37" s="202"/>
      <c r="FP37" s="202"/>
      <c r="FQ37" s="202"/>
      <c r="FR37" s="202"/>
      <c r="FS37" s="202"/>
      <c r="FT37" s="202"/>
      <c r="FU37" s="202"/>
      <c r="FV37" s="202"/>
      <c r="FW37" s="202"/>
      <c r="FX37" s="202"/>
      <c r="FY37" s="202"/>
      <c r="FZ37" s="202"/>
      <c r="GA37" s="202"/>
      <c r="GB37" s="202"/>
      <c r="GC37" s="202"/>
      <c r="GD37" s="202"/>
      <c r="GE37" s="202"/>
      <c r="GF37" s="202"/>
      <c r="GG37" s="202"/>
      <c r="GH37" s="202"/>
      <c r="GI37" s="202"/>
      <c r="GJ37" s="202"/>
      <c r="GK37" s="202"/>
      <c r="GL37" s="202"/>
      <c r="GM37" s="202"/>
      <c r="GN37" s="202"/>
      <c r="GO37" s="202"/>
      <c r="GP37" s="202"/>
      <c r="GQ37" s="202"/>
      <c r="GR37" s="202"/>
      <c r="GS37" s="202"/>
      <c r="GT37" s="202"/>
      <c r="GU37" s="202"/>
      <c r="GV37" s="202"/>
      <c r="GW37" s="202"/>
      <c r="GX37" s="202"/>
      <c r="GY37" s="202"/>
      <c r="GZ37" s="202"/>
      <c r="HA37" s="202"/>
      <c r="HB37" s="202"/>
      <c r="HC37" s="202"/>
      <c r="HD37" s="202"/>
      <c r="HE37" s="202"/>
      <c r="HF37" s="202"/>
      <c r="HG37" s="202"/>
      <c r="HH37" s="202"/>
      <c r="HI37" s="202"/>
      <c r="HJ37" s="202"/>
      <c r="HK37" s="202"/>
      <c r="HL37" s="202"/>
      <c r="HM37" s="202"/>
      <c r="HN37" s="202"/>
      <c r="HO37" s="202"/>
      <c r="HP37" s="202"/>
      <c r="HQ37" s="202"/>
      <c r="HR37" s="202"/>
      <c r="HS37" s="202"/>
      <c r="HT37" s="202"/>
      <c r="HU37" s="202"/>
      <c r="HV37" s="202"/>
      <c r="HW37" s="202"/>
      <c r="HX37" s="202"/>
      <c r="HY37" s="202"/>
      <c r="HZ37" s="202"/>
    </row>
    <row r="38" spans="1:234" s="15" customFormat="1" ht="30" customHeight="1" x14ac:dyDescent="0.35">
      <c r="A38" s="255" t="s">
        <v>123</v>
      </c>
      <c r="B38" s="256" t="s">
        <v>102</v>
      </c>
      <c r="C38" s="200" t="s">
        <v>197</v>
      </c>
      <c r="D38" s="199" t="s">
        <v>695</v>
      </c>
      <c r="E38" s="196" t="s">
        <v>696</v>
      </c>
      <c r="F38" s="253">
        <v>1995</v>
      </c>
      <c r="G38" s="196" t="s">
        <v>561</v>
      </c>
      <c r="H38" s="196" t="s">
        <v>697</v>
      </c>
      <c r="I38" s="196"/>
      <c r="J38" s="200" t="s">
        <v>698</v>
      </c>
      <c r="K38" s="262" t="s">
        <v>699</v>
      </c>
      <c r="L38" s="189" t="s">
        <v>111</v>
      </c>
      <c r="M38" s="189" t="s">
        <v>204</v>
      </c>
      <c r="N38" s="98" t="s">
        <v>113</v>
      </c>
      <c r="O38" s="200" t="s">
        <v>700</v>
      </c>
      <c r="P38" s="256" t="s">
        <v>115</v>
      </c>
      <c r="Q38" s="256" t="s">
        <v>569</v>
      </c>
      <c r="R38" s="200" t="s">
        <v>701</v>
      </c>
      <c r="S38" s="189" t="s">
        <v>548</v>
      </c>
      <c r="T38" s="181" t="s">
        <v>82</v>
      </c>
      <c r="U38" s="200" t="s">
        <v>702</v>
      </c>
      <c r="V38" s="181"/>
      <c r="W38" s="181"/>
      <c r="X38" s="181"/>
      <c r="Y38" s="181"/>
      <c r="Z38" s="187" t="s">
        <v>121</v>
      </c>
      <c r="AA38" s="181"/>
      <c r="AB38" s="181"/>
      <c r="AC38" s="181"/>
      <c r="AD38" s="181"/>
      <c r="AE38" s="181"/>
      <c r="AF38" s="200"/>
      <c r="AG38" s="200"/>
      <c r="AH38" s="181"/>
      <c r="AI38" s="200"/>
      <c r="AJ38" s="200"/>
      <c r="AK38" s="178">
        <v>2</v>
      </c>
      <c r="AL38" s="183" t="s">
        <v>123</v>
      </c>
      <c r="AM38" s="183" t="s">
        <v>123</v>
      </c>
      <c r="AN38" s="179" t="s">
        <v>703</v>
      </c>
      <c r="AO38" s="183" t="s">
        <v>123</v>
      </c>
      <c r="AP38" s="197" t="s">
        <v>121</v>
      </c>
      <c r="AQ38" s="198"/>
      <c r="AR38" s="217"/>
      <c r="AS38" s="197" t="s">
        <v>121</v>
      </c>
      <c r="AT38" s="217"/>
      <c r="AU38" s="199" t="s">
        <v>704</v>
      </c>
      <c r="AV38" s="139" t="s">
        <v>705</v>
      </c>
      <c r="AW38" s="139"/>
      <c r="AX38" s="139"/>
      <c r="AY38" s="139"/>
      <c r="AZ38" s="255"/>
      <c r="BA38" s="255"/>
      <c r="BB38" s="255"/>
      <c r="BC38" s="181" t="s">
        <v>706</v>
      </c>
      <c r="BD38" s="88" t="s">
        <v>707</v>
      </c>
      <c r="BE38" s="201" t="s">
        <v>130</v>
      </c>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c r="EO38" s="202"/>
      <c r="EP38" s="202"/>
      <c r="EQ38" s="202"/>
      <c r="ER38" s="202"/>
      <c r="ES38" s="202"/>
      <c r="ET38" s="202"/>
      <c r="EU38" s="202"/>
      <c r="EV38" s="202"/>
      <c r="EW38" s="202"/>
      <c r="EX38" s="202"/>
      <c r="EY38" s="202"/>
      <c r="EZ38" s="202"/>
      <c r="FA38" s="202"/>
      <c r="FB38" s="202"/>
      <c r="FC38" s="202"/>
      <c r="FD38" s="202"/>
      <c r="FE38" s="202"/>
      <c r="FF38" s="202"/>
      <c r="FG38" s="202"/>
      <c r="FH38" s="202"/>
      <c r="FI38" s="202"/>
      <c r="FJ38" s="202"/>
      <c r="FK38" s="202"/>
      <c r="FL38" s="202"/>
      <c r="FM38" s="202"/>
      <c r="FN38" s="202"/>
      <c r="FO38" s="202"/>
      <c r="FP38" s="202"/>
      <c r="FQ38" s="202"/>
      <c r="FR38" s="202"/>
      <c r="FS38" s="202"/>
      <c r="FT38" s="202"/>
      <c r="FU38" s="202"/>
      <c r="FV38" s="202"/>
      <c r="FW38" s="202"/>
      <c r="FX38" s="202"/>
      <c r="FY38" s="202"/>
      <c r="FZ38" s="202"/>
      <c r="GA38" s="202"/>
      <c r="GB38" s="202"/>
      <c r="GC38" s="202"/>
      <c r="GD38" s="202"/>
      <c r="GE38" s="202"/>
      <c r="GF38" s="202"/>
      <c r="GG38" s="202"/>
      <c r="GH38" s="202"/>
      <c r="GI38" s="202"/>
      <c r="GJ38" s="202"/>
      <c r="GK38" s="202"/>
      <c r="GL38" s="202"/>
      <c r="GM38" s="202"/>
      <c r="GN38" s="202"/>
      <c r="GO38" s="202"/>
      <c r="GP38" s="202"/>
      <c r="GQ38" s="202"/>
      <c r="GR38" s="202"/>
      <c r="GS38" s="202"/>
      <c r="GT38" s="202"/>
      <c r="GU38" s="202"/>
      <c r="GV38" s="202"/>
      <c r="GW38" s="202"/>
      <c r="GX38" s="202"/>
      <c r="GY38" s="202"/>
      <c r="GZ38" s="202"/>
      <c r="HA38" s="202"/>
      <c r="HB38" s="202"/>
      <c r="HC38" s="202"/>
      <c r="HD38" s="202"/>
      <c r="HE38" s="202"/>
      <c r="HF38" s="202"/>
      <c r="HG38" s="202"/>
      <c r="HH38" s="202"/>
      <c r="HI38" s="202"/>
      <c r="HJ38" s="202"/>
      <c r="HK38" s="202"/>
      <c r="HL38" s="202"/>
      <c r="HM38" s="202"/>
      <c r="HN38" s="202"/>
      <c r="HO38" s="202"/>
      <c r="HP38" s="202"/>
      <c r="HQ38" s="202"/>
      <c r="HR38" s="202"/>
      <c r="HS38" s="202"/>
      <c r="HT38" s="202"/>
      <c r="HU38" s="202"/>
      <c r="HV38" s="202"/>
      <c r="HW38" s="202"/>
      <c r="HX38" s="202"/>
      <c r="HY38" s="202"/>
      <c r="HZ38" s="202"/>
    </row>
    <row r="39" spans="1:234" s="15" customFormat="1" ht="30" customHeight="1" x14ac:dyDescent="0.35">
      <c r="A39" s="253" t="s">
        <v>123</v>
      </c>
      <c r="B39" s="196" t="s">
        <v>237</v>
      </c>
      <c r="C39" s="200" t="s">
        <v>299</v>
      </c>
      <c r="D39" s="199" t="s">
        <v>708</v>
      </c>
      <c r="E39" s="196" t="s">
        <v>709</v>
      </c>
      <c r="F39" s="253"/>
      <c r="G39" s="200"/>
      <c r="H39" s="196"/>
      <c r="I39" s="200"/>
      <c r="J39" s="200"/>
      <c r="K39" s="200" t="s">
        <v>710</v>
      </c>
      <c r="L39" s="196" t="s">
        <v>711</v>
      </c>
      <c r="M39" s="196" t="s">
        <v>712</v>
      </c>
      <c r="N39" s="196" t="s">
        <v>113</v>
      </c>
      <c r="O39" s="196" t="s">
        <v>713</v>
      </c>
      <c r="P39" s="196" t="s">
        <v>545</v>
      </c>
      <c r="Q39" s="196" t="s">
        <v>714</v>
      </c>
      <c r="R39" s="196" t="s">
        <v>715</v>
      </c>
      <c r="S39" s="189" t="s">
        <v>548</v>
      </c>
      <c r="T39" s="189" t="s">
        <v>82</v>
      </c>
      <c r="U39" s="196" t="s">
        <v>716</v>
      </c>
      <c r="V39" s="181"/>
      <c r="W39" s="181"/>
      <c r="X39" s="181"/>
      <c r="Y39" s="181"/>
      <c r="Z39" s="187" t="s">
        <v>121</v>
      </c>
      <c r="AA39" s="181"/>
      <c r="AB39" s="181"/>
      <c r="AC39" s="181"/>
      <c r="AD39" s="181"/>
      <c r="AE39" s="181"/>
      <c r="AF39" s="200"/>
      <c r="AG39" s="200"/>
      <c r="AH39" s="181"/>
      <c r="AI39" s="200"/>
      <c r="AJ39" s="200"/>
      <c r="AK39" s="118">
        <v>2</v>
      </c>
      <c r="AL39" s="118" t="s">
        <v>123</v>
      </c>
      <c r="AM39" s="118" t="s">
        <v>123</v>
      </c>
      <c r="AN39" s="118" t="s">
        <v>123</v>
      </c>
      <c r="AO39" s="118" t="s">
        <v>123</v>
      </c>
      <c r="AP39" s="128" t="s">
        <v>121</v>
      </c>
      <c r="AQ39" s="200"/>
      <c r="AR39" s="217"/>
      <c r="AS39" s="128" t="s">
        <v>121</v>
      </c>
      <c r="AT39" s="113" t="s">
        <v>121</v>
      </c>
      <c r="AU39" s="199" t="s">
        <v>717</v>
      </c>
      <c r="AV39" s="200" t="s">
        <v>718</v>
      </c>
      <c r="AW39" s="200"/>
      <c r="AX39" s="200"/>
      <c r="AY39" s="200"/>
      <c r="AZ39" s="200"/>
      <c r="BA39" s="200" t="s">
        <v>719</v>
      </c>
      <c r="BB39" s="200" t="s">
        <v>720</v>
      </c>
      <c r="BC39" s="181" t="s">
        <v>721</v>
      </c>
      <c r="BD39" s="88" t="s">
        <v>722</v>
      </c>
      <c r="BE39" s="201" t="s">
        <v>176</v>
      </c>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c r="EO39" s="202"/>
      <c r="EP39" s="202"/>
      <c r="EQ39" s="202"/>
      <c r="ER39" s="202"/>
      <c r="ES39" s="202"/>
      <c r="ET39" s="202"/>
      <c r="EU39" s="202"/>
      <c r="EV39" s="202"/>
      <c r="EW39" s="202"/>
      <c r="EX39" s="202"/>
      <c r="EY39" s="202"/>
      <c r="EZ39" s="202"/>
      <c r="FA39" s="202"/>
      <c r="FB39" s="202"/>
      <c r="FC39" s="202"/>
      <c r="FD39" s="202"/>
      <c r="FE39" s="202"/>
      <c r="FF39" s="202"/>
      <c r="FG39" s="202"/>
      <c r="FH39" s="202"/>
      <c r="FI39" s="202"/>
      <c r="FJ39" s="202"/>
      <c r="FK39" s="202"/>
      <c r="FL39" s="202"/>
      <c r="FM39" s="202"/>
      <c r="FN39" s="202"/>
      <c r="FO39" s="202"/>
      <c r="FP39" s="202"/>
      <c r="FQ39" s="202"/>
      <c r="FR39" s="202"/>
      <c r="FS39" s="202"/>
      <c r="FT39" s="202"/>
      <c r="FU39" s="202"/>
      <c r="FV39" s="202"/>
      <c r="FW39" s="202"/>
      <c r="FX39" s="202"/>
      <c r="FY39" s="202"/>
      <c r="FZ39" s="202"/>
      <c r="GA39" s="202"/>
      <c r="GB39" s="202"/>
      <c r="GC39" s="202"/>
      <c r="GD39" s="202"/>
      <c r="GE39" s="202"/>
      <c r="GF39" s="202"/>
      <c r="GG39" s="202"/>
      <c r="GH39" s="202"/>
      <c r="GI39" s="202"/>
      <c r="GJ39" s="202"/>
      <c r="GK39" s="202"/>
      <c r="GL39" s="202"/>
      <c r="GM39" s="202"/>
      <c r="GN39" s="202"/>
      <c r="GO39" s="202"/>
      <c r="GP39" s="202"/>
      <c r="GQ39" s="202"/>
      <c r="GR39" s="202"/>
      <c r="GS39" s="202"/>
      <c r="GT39" s="202"/>
      <c r="GU39" s="202"/>
      <c r="GV39" s="202"/>
      <c r="GW39" s="202"/>
      <c r="GX39" s="202"/>
      <c r="GY39" s="202"/>
      <c r="GZ39" s="202"/>
      <c r="HA39" s="202"/>
      <c r="HB39" s="202"/>
      <c r="HC39" s="202"/>
      <c r="HD39" s="202"/>
      <c r="HE39" s="202"/>
      <c r="HF39" s="202"/>
      <c r="HG39" s="202"/>
      <c r="HH39" s="202"/>
      <c r="HI39" s="202"/>
      <c r="HJ39" s="202"/>
      <c r="HK39" s="202"/>
      <c r="HL39" s="202"/>
      <c r="HM39" s="202"/>
      <c r="HN39" s="202"/>
      <c r="HO39" s="202"/>
      <c r="HP39" s="202"/>
      <c r="HQ39" s="202"/>
      <c r="HR39" s="202"/>
      <c r="HS39" s="202"/>
      <c r="HT39" s="202"/>
      <c r="HU39" s="202"/>
      <c r="HV39" s="202"/>
      <c r="HW39" s="202"/>
      <c r="HX39" s="202"/>
      <c r="HY39" s="202"/>
      <c r="HZ39" s="202"/>
    </row>
    <row r="40" spans="1:234" s="16" customFormat="1" ht="30" customHeight="1" x14ac:dyDescent="0.35">
      <c r="A40" s="255">
        <v>1073</v>
      </c>
      <c r="B40" s="256" t="s">
        <v>102</v>
      </c>
      <c r="C40" s="200" t="s">
        <v>103</v>
      </c>
      <c r="D40" s="199" t="s">
        <v>723</v>
      </c>
      <c r="E40" s="200" t="s">
        <v>724</v>
      </c>
      <c r="F40" s="255">
        <v>2020</v>
      </c>
      <c r="G40" s="200" t="s">
        <v>725</v>
      </c>
      <c r="H40" s="200" t="s">
        <v>726</v>
      </c>
      <c r="I40" s="256"/>
      <c r="J40" s="200" t="s">
        <v>727</v>
      </c>
      <c r="K40" s="200" t="s">
        <v>728</v>
      </c>
      <c r="L40" s="200" t="s">
        <v>729</v>
      </c>
      <c r="M40" s="200" t="s">
        <v>730</v>
      </c>
      <c r="N40" s="94" t="s">
        <v>113</v>
      </c>
      <c r="O40" s="200" t="s">
        <v>731</v>
      </c>
      <c r="P40" s="256" t="s">
        <v>732</v>
      </c>
      <c r="Q40" s="256" t="s">
        <v>733</v>
      </c>
      <c r="R40" s="200" t="s">
        <v>734</v>
      </c>
      <c r="S40" s="181" t="s">
        <v>548</v>
      </c>
      <c r="T40" s="196" t="s">
        <v>735</v>
      </c>
      <c r="U40" s="200" t="s">
        <v>736</v>
      </c>
      <c r="V40" s="181"/>
      <c r="W40" s="181"/>
      <c r="X40" s="181"/>
      <c r="Y40" s="181"/>
      <c r="Z40" s="181"/>
      <c r="AA40" s="181"/>
      <c r="AB40" s="181"/>
      <c r="AC40" s="181"/>
      <c r="AD40" s="181"/>
      <c r="AE40" s="181"/>
      <c r="AF40" s="200"/>
      <c r="AG40" s="200"/>
      <c r="AH40" s="187" t="s">
        <v>121</v>
      </c>
      <c r="AI40" s="200"/>
      <c r="AJ40" s="200"/>
      <c r="AK40" s="178">
        <v>1</v>
      </c>
      <c r="AL40" s="183" t="s">
        <v>123</v>
      </c>
      <c r="AM40" s="183" t="s">
        <v>123</v>
      </c>
      <c r="AN40" s="183" t="s">
        <v>123</v>
      </c>
      <c r="AO40" s="183" t="s">
        <v>123</v>
      </c>
      <c r="AP40" s="218"/>
      <c r="AQ40" s="197" t="s">
        <v>121</v>
      </c>
      <c r="AR40" s="217"/>
      <c r="AS40" s="218" t="s">
        <v>121</v>
      </c>
      <c r="AT40" s="217"/>
      <c r="AU40" s="199" t="s">
        <v>737</v>
      </c>
      <c r="AV40" s="124"/>
      <c r="AW40" s="200"/>
      <c r="AX40" s="200"/>
      <c r="AY40" s="158" t="s">
        <v>738</v>
      </c>
      <c r="AZ40" s="255"/>
      <c r="BA40" s="255"/>
      <c r="BB40" s="196" t="s">
        <v>739</v>
      </c>
      <c r="BC40" s="181" t="s">
        <v>740</v>
      </c>
      <c r="BD40" s="157" t="s">
        <v>741</v>
      </c>
      <c r="BE40" s="201" t="s">
        <v>176</v>
      </c>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3"/>
      <c r="CG40" s="243"/>
      <c r="CH40" s="243"/>
      <c r="CI40" s="243"/>
      <c r="CJ40" s="243"/>
      <c r="CK40" s="243"/>
      <c r="CL40" s="243"/>
      <c r="CM40" s="243"/>
      <c r="CN40" s="243"/>
      <c r="CO40" s="243"/>
      <c r="CP40" s="243"/>
      <c r="CQ40" s="243"/>
      <c r="CR40" s="243"/>
      <c r="CS40" s="243"/>
      <c r="CT40" s="243"/>
      <c r="CU40" s="243"/>
      <c r="CV40" s="243"/>
      <c r="CW40" s="243"/>
      <c r="CX40" s="243"/>
      <c r="CY40" s="243"/>
      <c r="CZ40" s="243"/>
      <c r="DA40" s="243"/>
      <c r="DB40" s="243"/>
      <c r="DC40" s="243"/>
      <c r="DD40" s="243"/>
      <c r="DE40" s="243"/>
      <c r="DF40" s="243"/>
      <c r="DG40" s="243"/>
      <c r="DH40" s="243"/>
      <c r="DI40" s="243"/>
      <c r="DJ40" s="243"/>
      <c r="DK40" s="243"/>
      <c r="DL40" s="243"/>
      <c r="DM40" s="243"/>
      <c r="DN40" s="243"/>
      <c r="DO40" s="243"/>
      <c r="DP40" s="243"/>
      <c r="DQ40" s="243"/>
      <c r="DR40" s="243"/>
      <c r="DS40" s="243"/>
      <c r="DT40" s="243"/>
      <c r="DU40" s="243"/>
      <c r="DV40" s="243"/>
      <c r="DW40" s="243"/>
      <c r="DX40" s="243"/>
      <c r="DY40" s="243"/>
      <c r="DZ40" s="243"/>
      <c r="EA40" s="243"/>
      <c r="EB40" s="243"/>
      <c r="EC40" s="243"/>
      <c r="ED40" s="243"/>
      <c r="EE40" s="243"/>
      <c r="EF40" s="243"/>
      <c r="EG40" s="243"/>
      <c r="EH40" s="243"/>
      <c r="EI40" s="243"/>
      <c r="EJ40" s="243"/>
      <c r="EK40" s="243"/>
      <c r="EL40" s="243"/>
      <c r="EM40" s="243"/>
      <c r="EN40" s="243"/>
      <c r="EO40" s="243"/>
      <c r="EP40" s="243"/>
      <c r="EQ40" s="243"/>
      <c r="ER40" s="243"/>
      <c r="ES40" s="243"/>
      <c r="ET40" s="243"/>
      <c r="EU40" s="243"/>
      <c r="EV40" s="243"/>
      <c r="EW40" s="243"/>
      <c r="EX40" s="243"/>
      <c r="EY40" s="243"/>
      <c r="EZ40" s="243"/>
      <c r="FA40" s="243"/>
      <c r="FB40" s="243"/>
      <c r="FC40" s="243"/>
      <c r="FD40" s="243"/>
      <c r="FE40" s="243"/>
      <c r="FF40" s="243"/>
      <c r="FG40" s="243"/>
      <c r="FH40" s="243"/>
      <c r="FI40" s="243"/>
      <c r="FJ40" s="243"/>
      <c r="FK40" s="243"/>
      <c r="FL40" s="243"/>
      <c r="FM40" s="243"/>
      <c r="FN40" s="243"/>
      <c r="FO40" s="243"/>
      <c r="FP40" s="243"/>
      <c r="FQ40" s="243"/>
      <c r="FR40" s="243"/>
      <c r="FS40" s="243"/>
      <c r="FT40" s="243"/>
      <c r="FU40" s="243"/>
      <c r="FV40" s="243"/>
      <c r="FW40" s="243"/>
      <c r="FX40" s="243"/>
      <c r="FY40" s="243"/>
      <c r="FZ40" s="243"/>
      <c r="GA40" s="243"/>
      <c r="GB40" s="243"/>
      <c r="GC40" s="243"/>
      <c r="GD40" s="243"/>
      <c r="GE40" s="243"/>
      <c r="GF40" s="243"/>
      <c r="GG40" s="243"/>
      <c r="GH40" s="243"/>
      <c r="GI40" s="243"/>
      <c r="GJ40" s="243"/>
      <c r="GK40" s="243"/>
      <c r="GL40" s="243"/>
      <c r="GM40" s="243"/>
      <c r="GN40" s="243"/>
      <c r="GO40" s="243"/>
      <c r="GP40" s="243"/>
      <c r="GQ40" s="243"/>
      <c r="GR40" s="243"/>
      <c r="GS40" s="243"/>
      <c r="GT40" s="243"/>
      <c r="GU40" s="243"/>
      <c r="GV40" s="243"/>
      <c r="GW40" s="243"/>
      <c r="GX40" s="243"/>
      <c r="GY40" s="243"/>
      <c r="GZ40" s="243"/>
      <c r="HA40" s="243"/>
      <c r="HB40" s="243"/>
      <c r="HC40" s="243"/>
      <c r="HD40" s="243"/>
      <c r="HE40" s="243"/>
      <c r="HF40" s="243"/>
      <c r="HG40" s="243"/>
      <c r="HH40" s="243"/>
      <c r="HI40" s="243"/>
      <c r="HJ40" s="243"/>
      <c r="HK40" s="243"/>
      <c r="HL40" s="243"/>
      <c r="HM40" s="243"/>
      <c r="HN40" s="243"/>
      <c r="HO40" s="243"/>
      <c r="HP40" s="243"/>
      <c r="HQ40" s="243"/>
      <c r="HR40" s="243"/>
      <c r="HS40" s="243"/>
      <c r="HT40" s="243"/>
      <c r="HU40" s="243"/>
      <c r="HV40" s="243"/>
      <c r="HW40" s="243"/>
      <c r="HX40" s="243"/>
      <c r="HY40" s="243"/>
      <c r="HZ40" s="243"/>
    </row>
    <row r="41" spans="1:234" s="16" customFormat="1" ht="30" customHeight="1" x14ac:dyDescent="0.35">
      <c r="A41" s="255" t="s">
        <v>123</v>
      </c>
      <c r="B41" s="256" t="s">
        <v>102</v>
      </c>
      <c r="C41" s="200" t="s">
        <v>197</v>
      </c>
      <c r="D41" s="263" t="s">
        <v>742</v>
      </c>
      <c r="E41" s="181" t="s">
        <v>743</v>
      </c>
      <c r="F41" s="224">
        <v>2002</v>
      </c>
      <c r="G41" s="181" t="s">
        <v>744</v>
      </c>
      <c r="H41" s="256" t="s">
        <v>745</v>
      </c>
      <c r="I41" s="256"/>
      <c r="J41" s="200" t="s">
        <v>746</v>
      </c>
      <c r="K41" s="200" t="s">
        <v>747</v>
      </c>
      <c r="L41" s="196" t="s">
        <v>729</v>
      </c>
      <c r="M41" s="196" t="s">
        <v>748</v>
      </c>
      <c r="N41" s="94" t="s">
        <v>113</v>
      </c>
      <c r="O41" s="256" t="s">
        <v>749</v>
      </c>
      <c r="P41" s="196" t="s">
        <v>115</v>
      </c>
      <c r="Q41" s="196" t="s">
        <v>750</v>
      </c>
      <c r="R41" s="196" t="s">
        <v>751</v>
      </c>
      <c r="S41" s="189" t="s">
        <v>548</v>
      </c>
      <c r="T41" s="196" t="s">
        <v>752</v>
      </c>
      <c r="U41" s="196" t="s">
        <v>753</v>
      </c>
      <c r="V41" s="181"/>
      <c r="W41" s="181"/>
      <c r="X41" s="181"/>
      <c r="Y41" s="181"/>
      <c r="Z41" s="181"/>
      <c r="AA41" s="181"/>
      <c r="AB41" s="181"/>
      <c r="AC41" s="181"/>
      <c r="AD41" s="181"/>
      <c r="AE41" s="181"/>
      <c r="AF41" s="200"/>
      <c r="AG41" s="200"/>
      <c r="AH41" s="187" t="s">
        <v>121</v>
      </c>
      <c r="AI41" s="200"/>
      <c r="AJ41" s="200"/>
      <c r="AK41" s="178" t="s">
        <v>754</v>
      </c>
      <c r="AL41" s="256" t="s">
        <v>123</v>
      </c>
      <c r="AM41" s="178" t="s">
        <v>123</v>
      </c>
      <c r="AN41" s="183" t="s">
        <v>755</v>
      </c>
      <c r="AO41" s="178" t="s">
        <v>756</v>
      </c>
      <c r="AP41" s="217"/>
      <c r="AQ41" s="217" t="s">
        <v>121</v>
      </c>
      <c r="AR41" s="217"/>
      <c r="AS41" s="218" t="s">
        <v>121</v>
      </c>
      <c r="AT41" s="218" t="s">
        <v>121</v>
      </c>
      <c r="AU41" s="199" t="s">
        <v>757</v>
      </c>
      <c r="AV41" s="200"/>
      <c r="AW41" s="200"/>
      <c r="AX41" s="200"/>
      <c r="AY41" s="158" t="s">
        <v>758</v>
      </c>
      <c r="AZ41" s="196" t="s">
        <v>759</v>
      </c>
      <c r="BA41" s="196" t="s">
        <v>760</v>
      </c>
      <c r="BB41" s="255"/>
      <c r="BC41" s="181" t="s">
        <v>761</v>
      </c>
      <c r="BD41" s="88" t="s">
        <v>762</v>
      </c>
      <c r="BE41" s="201" t="s">
        <v>277</v>
      </c>
      <c r="BF41" s="243"/>
      <c r="BG41" s="243"/>
      <c r="BH41" s="243"/>
      <c r="BI41" s="243"/>
      <c r="BJ41" s="243"/>
      <c r="BK41" s="243"/>
      <c r="BL41" s="243"/>
      <c r="BM41" s="243"/>
      <c r="BN41" s="243"/>
      <c r="BO41" s="243"/>
      <c r="BP41" s="243"/>
      <c r="BQ41" s="243"/>
      <c r="BR41" s="243"/>
      <c r="BS41" s="243"/>
      <c r="BT41" s="243"/>
      <c r="BU41" s="243"/>
      <c r="BV41" s="243"/>
      <c r="BW41" s="243"/>
      <c r="BX41" s="243"/>
      <c r="BY41" s="243"/>
      <c r="BZ41" s="243"/>
      <c r="CA41" s="243"/>
      <c r="CB41" s="243"/>
      <c r="CC41" s="243"/>
      <c r="CD41" s="243"/>
      <c r="CE41" s="243"/>
      <c r="CF41" s="243"/>
      <c r="CG41" s="243"/>
      <c r="CH41" s="243"/>
      <c r="CI41" s="243"/>
      <c r="CJ41" s="243"/>
      <c r="CK41" s="243"/>
      <c r="CL41" s="243"/>
      <c r="CM41" s="243"/>
      <c r="CN41" s="243"/>
      <c r="CO41" s="243"/>
      <c r="CP41" s="243"/>
      <c r="CQ41" s="243"/>
      <c r="CR41" s="243"/>
      <c r="CS41" s="243"/>
      <c r="CT41" s="243"/>
      <c r="CU41" s="243"/>
      <c r="CV41" s="243"/>
      <c r="CW41" s="243"/>
      <c r="CX41" s="243"/>
      <c r="CY41" s="243"/>
      <c r="CZ41" s="243"/>
      <c r="DA41" s="243"/>
      <c r="DB41" s="243"/>
      <c r="DC41" s="243"/>
      <c r="DD41" s="243"/>
      <c r="DE41" s="243"/>
      <c r="DF41" s="243"/>
      <c r="DG41" s="243"/>
      <c r="DH41" s="243"/>
      <c r="DI41" s="243"/>
      <c r="DJ41" s="243"/>
      <c r="DK41" s="243"/>
      <c r="DL41" s="243"/>
      <c r="DM41" s="243"/>
      <c r="DN41" s="243"/>
      <c r="DO41" s="243"/>
      <c r="DP41" s="243"/>
      <c r="DQ41" s="243"/>
      <c r="DR41" s="243"/>
      <c r="DS41" s="243"/>
      <c r="DT41" s="243"/>
      <c r="DU41" s="243"/>
      <c r="DV41" s="243"/>
      <c r="DW41" s="243"/>
      <c r="DX41" s="243"/>
      <c r="DY41" s="243"/>
      <c r="DZ41" s="243"/>
      <c r="EA41" s="243"/>
      <c r="EB41" s="243"/>
      <c r="EC41" s="243"/>
      <c r="ED41" s="243"/>
      <c r="EE41" s="243"/>
      <c r="EF41" s="243"/>
      <c r="EG41" s="243"/>
      <c r="EH41" s="243"/>
      <c r="EI41" s="243"/>
      <c r="EJ41" s="243"/>
      <c r="EK41" s="243"/>
      <c r="EL41" s="243"/>
      <c r="EM41" s="243"/>
      <c r="EN41" s="243"/>
      <c r="EO41" s="243"/>
      <c r="EP41" s="243"/>
      <c r="EQ41" s="243"/>
      <c r="ER41" s="243"/>
      <c r="ES41" s="243"/>
      <c r="ET41" s="243"/>
      <c r="EU41" s="243"/>
      <c r="EV41" s="243"/>
      <c r="EW41" s="243"/>
      <c r="EX41" s="243"/>
      <c r="EY41" s="243"/>
      <c r="EZ41" s="243"/>
      <c r="FA41" s="243"/>
      <c r="FB41" s="243"/>
      <c r="FC41" s="243"/>
      <c r="FD41" s="243"/>
      <c r="FE41" s="243"/>
      <c r="FF41" s="243"/>
      <c r="FG41" s="243"/>
      <c r="FH41" s="243"/>
      <c r="FI41" s="243"/>
      <c r="FJ41" s="243"/>
      <c r="FK41" s="243"/>
      <c r="FL41" s="243"/>
      <c r="FM41" s="243"/>
      <c r="FN41" s="243"/>
      <c r="FO41" s="243"/>
      <c r="FP41" s="243"/>
      <c r="FQ41" s="243"/>
      <c r="FR41" s="243"/>
      <c r="FS41" s="243"/>
      <c r="FT41" s="243"/>
      <c r="FU41" s="243"/>
      <c r="FV41" s="243"/>
      <c r="FW41" s="243"/>
      <c r="FX41" s="243"/>
      <c r="FY41" s="243"/>
      <c r="FZ41" s="243"/>
      <c r="GA41" s="243"/>
      <c r="GB41" s="243"/>
      <c r="GC41" s="243"/>
      <c r="GD41" s="243"/>
      <c r="GE41" s="243"/>
      <c r="GF41" s="243"/>
      <c r="GG41" s="243"/>
      <c r="GH41" s="243"/>
      <c r="GI41" s="243"/>
      <c r="GJ41" s="243"/>
      <c r="GK41" s="243"/>
      <c r="GL41" s="243"/>
      <c r="GM41" s="243"/>
      <c r="GN41" s="243"/>
      <c r="GO41" s="243"/>
      <c r="GP41" s="243"/>
      <c r="GQ41" s="243"/>
      <c r="GR41" s="243"/>
      <c r="GS41" s="243"/>
      <c r="GT41" s="243"/>
      <c r="GU41" s="243"/>
      <c r="GV41" s="243"/>
      <c r="GW41" s="243"/>
      <c r="GX41" s="243"/>
      <c r="GY41" s="243"/>
      <c r="GZ41" s="243"/>
      <c r="HA41" s="243"/>
      <c r="HB41" s="243"/>
      <c r="HC41" s="243"/>
      <c r="HD41" s="243"/>
      <c r="HE41" s="243"/>
      <c r="HF41" s="243"/>
      <c r="HG41" s="243"/>
      <c r="HH41" s="243"/>
      <c r="HI41" s="243"/>
      <c r="HJ41" s="243"/>
      <c r="HK41" s="243"/>
      <c r="HL41" s="243"/>
      <c r="HM41" s="243"/>
      <c r="HN41" s="243"/>
      <c r="HO41" s="243"/>
      <c r="HP41" s="243"/>
      <c r="HQ41" s="243"/>
      <c r="HR41" s="243"/>
      <c r="HS41" s="243"/>
      <c r="HT41" s="243"/>
      <c r="HU41" s="243"/>
      <c r="HV41" s="243"/>
      <c r="HW41" s="243"/>
      <c r="HX41" s="243"/>
      <c r="HY41" s="243"/>
      <c r="HZ41" s="243"/>
    </row>
    <row r="42" spans="1:234" s="16" customFormat="1" ht="30" customHeight="1" x14ac:dyDescent="0.35">
      <c r="A42" s="253" t="s">
        <v>123</v>
      </c>
      <c r="B42" s="196" t="s">
        <v>102</v>
      </c>
      <c r="C42" s="200" t="s">
        <v>197</v>
      </c>
      <c r="D42" s="167" t="s">
        <v>763</v>
      </c>
      <c r="E42" s="200" t="s">
        <v>764</v>
      </c>
      <c r="F42" s="253">
        <v>2016</v>
      </c>
      <c r="G42" s="196" t="s">
        <v>200</v>
      </c>
      <c r="H42" s="200"/>
      <c r="I42" s="200"/>
      <c r="J42" s="200" t="s">
        <v>765</v>
      </c>
      <c r="K42" s="200" t="s">
        <v>766</v>
      </c>
      <c r="L42" s="189" t="s">
        <v>729</v>
      </c>
      <c r="M42" s="156" t="s">
        <v>767</v>
      </c>
      <c r="N42" s="196" t="s">
        <v>113</v>
      </c>
      <c r="O42" s="137" t="s">
        <v>768</v>
      </c>
      <c r="P42" s="196" t="s">
        <v>115</v>
      </c>
      <c r="Q42" s="196" t="s">
        <v>769</v>
      </c>
      <c r="R42" s="200" t="s">
        <v>770</v>
      </c>
      <c r="S42" s="189" t="s">
        <v>548</v>
      </c>
      <c r="T42" s="196" t="s">
        <v>771</v>
      </c>
      <c r="U42" s="200" t="s">
        <v>772</v>
      </c>
      <c r="V42" s="187" t="s">
        <v>121</v>
      </c>
      <c r="W42" s="187"/>
      <c r="X42" s="187"/>
      <c r="Y42" s="187"/>
      <c r="Z42" s="187"/>
      <c r="AA42" s="187"/>
      <c r="AB42" s="187"/>
      <c r="AC42" s="187"/>
      <c r="AD42" s="187"/>
      <c r="AE42" s="187"/>
      <c r="AF42" s="197"/>
      <c r="AG42" s="197"/>
      <c r="AH42" s="187"/>
      <c r="AI42" s="197"/>
      <c r="AJ42" s="197"/>
      <c r="AK42" s="183">
        <v>2</v>
      </c>
      <c r="AL42" s="183" t="s">
        <v>123</v>
      </c>
      <c r="AM42" s="183" t="s">
        <v>123</v>
      </c>
      <c r="AN42" s="183" t="s">
        <v>362</v>
      </c>
      <c r="AO42" s="183" t="s">
        <v>231</v>
      </c>
      <c r="AP42" s="218"/>
      <c r="AQ42" s="128" t="s">
        <v>121</v>
      </c>
      <c r="AR42" s="198"/>
      <c r="AS42" s="128" t="s">
        <v>121</v>
      </c>
      <c r="AT42" s="218"/>
      <c r="AU42" s="199" t="s">
        <v>773</v>
      </c>
      <c r="AV42" s="200"/>
      <c r="AW42" s="200"/>
      <c r="AX42" s="200"/>
      <c r="AY42" s="200" t="s">
        <v>774</v>
      </c>
      <c r="AZ42" s="200"/>
      <c r="BA42" s="200"/>
      <c r="BB42" s="200" t="s">
        <v>775</v>
      </c>
      <c r="BC42" s="181" t="s">
        <v>776</v>
      </c>
      <c r="BD42" s="88" t="s">
        <v>777</v>
      </c>
      <c r="BE42" s="201" t="s">
        <v>277</v>
      </c>
      <c r="BF42" s="243"/>
      <c r="BG42" s="243"/>
      <c r="BH42" s="243"/>
      <c r="BI42" s="243"/>
      <c r="BJ42" s="243"/>
      <c r="BK42" s="243"/>
      <c r="BL42" s="243"/>
      <c r="BM42" s="243"/>
      <c r="BN42" s="243"/>
      <c r="BO42" s="243"/>
      <c r="BP42" s="243"/>
      <c r="BQ42" s="243"/>
      <c r="BR42" s="243"/>
      <c r="BS42" s="243"/>
      <c r="BT42" s="243"/>
      <c r="BU42" s="243"/>
      <c r="BV42" s="243"/>
      <c r="BW42" s="243"/>
      <c r="BX42" s="243"/>
      <c r="BY42" s="243"/>
      <c r="BZ42" s="243"/>
      <c r="CA42" s="243"/>
      <c r="CB42" s="243"/>
      <c r="CC42" s="243"/>
      <c r="CD42" s="243"/>
      <c r="CE42" s="243"/>
      <c r="CF42" s="243"/>
      <c r="CG42" s="243"/>
      <c r="CH42" s="243"/>
      <c r="CI42" s="243"/>
      <c r="CJ42" s="243"/>
      <c r="CK42" s="243"/>
      <c r="CL42" s="243"/>
      <c r="CM42" s="243"/>
      <c r="CN42" s="243"/>
      <c r="CO42" s="243"/>
      <c r="CP42" s="243"/>
      <c r="CQ42" s="243"/>
      <c r="CR42" s="243"/>
      <c r="CS42" s="243"/>
      <c r="CT42" s="243"/>
      <c r="CU42" s="243"/>
      <c r="CV42" s="243"/>
      <c r="CW42" s="243"/>
      <c r="CX42" s="243"/>
      <c r="CY42" s="243"/>
      <c r="CZ42" s="243"/>
      <c r="DA42" s="243"/>
      <c r="DB42" s="243"/>
      <c r="DC42" s="243"/>
      <c r="DD42" s="243"/>
      <c r="DE42" s="243"/>
      <c r="DF42" s="243"/>
      <c r="DG42" s="243"/>
      <c r="DH42" s="243"/>
      <c r="DI42" s="243"/>
      <c r="DJ42" s="243"/>
      <c r="DK42" s="243"/>
      <c r="DL42" s="243"/>
      <c r="DM42" s="243"/>
      <c r="DN42" s="243"/>
      <c r="DO42" s="243"/>
      <c r="DP42" s="243"/>
      <c r="DQ42" s="243"/>
      <c r="DR42" s="243"/>
      <c r="DS42" s="243"/>
      <c r="DT42" s="243"/>
      <c r="DU42" s="243"/>
      <c r="DV42" s="243"/>
      <c r="DW42" s="243"/>
      <c r="DX42" s="243"/>
      <c r="DY42" s="243"/>
      <c r="DZ42" s="243"/>
      <c r="EA42" s="243"/>
      <c r="EB42" s="243"/>
      <c r="EC42" s="243"/>
      <c r="ED42" s="243"/>
      <c r="EE42" s="243"/>
      <c r="EF42" s="243"/>
      <c r="EG42" s="243"/>
      <c r="EH42" s="243"/>
      <c r="EI42" s="243"/>
      <c r="EJ42" s="243"/>
      <c r="EK42" s="243"/>
      <c r="EL42" s="243"/>
      <c r="EM42" s="243"/>
      <c r="EN42" s="243"/>
      <c r="EO42" s="243"/>
      <c r="EP42" s="243"/>
      <c r="EQ42" s="243"/>
      <c r="ER42" s="243"/>
      <c r="ES42" s="243"/>
      <c r="ET42" s="243"/>
      <c r="EU42" s="243"/>
      <c r="EV42" s="243"/>
      <c r="EW42" s="243"/>
      <c r="EX42" s="243"/>
      <c r="EY42" s="243"/>
      <c r="EZ42" s="243"/>
      <c r="FA42" s="243"/>
      <c r="FB42" s="243"/>
      <c r="FC42" s="243"/>
      <c r="FD42" s="243"/>
      <c r="FE42" s="243"/>
      <c r="FF42" s="243"/>
      <c r="FG42" s="243"/>
      <c r="FH42" s="243"/>
      <c r="FI42" s="243"/>
      <c r="FJ42" s="243"/>
      <c r="FK42" s="243"/>
      <c r="FL42" s="243"/>
      <c r="FM42" s="243"/>
      <c r="FN42" s="243"/>
      <c r="FO42" s="243"/>
      <c r="FP42" s="243"/>
      <c r="FQ42" s="243"/>
      <c r="FR42" s="243"/>
      <c r="FS42" s="243"/>
      <c r="FT42" s="243"/>
      <c r="FU42" s="243"/>
      <c r="FV42" s="243"/>
      <c r="FW42" s="243"/>
      <c r="FX42" s="243"/>
      <c r="FY42" s="243"/>
      <c r="FZ42" s="243"/>
      <c r="GA42" s="243"/>
      <c r="GB42" s="243"/>
      <c r="GC42" s="243"/>
      <c r="GD42" s="243"/>
      <c r="GE42" s="243"/>
      <c r="GF42" s="243"/>
      <c r="GG42" s="243"/>
      <c r="GH42" s="243"/>
      <c r="GI42" s="243"/>
      <c r="GJ42" s="243"/>
      <c r="GK42" s="243"/>
      <c r="GL42" s="243"/>
      <c r="GM42" s="243"/>
      <c r="GN42" s="243"/>
      <c r="GO42" s="243"/>
      <c r="GP42" s="243"/>
      <c r="GQ42" s="243"/>
      <c r="GR42" s="243"/>
      <c r="GS42" s="243"/>
      <c r="GT42" s="243"/>
      <c r="GU42" s="243"/>
      <c r="GV42" s="243"/>
      <c r="GW42" s="243"/>
      <c r="GX42" s="243"/>
      <c r="GY42" s="243"/>
      <c r="GZ42" s="243"/>
      <c r="HA42" s="243"/>
      <c r="HB42" s="243"/>
      <c r="HC42" s="243"/>
      <c r="HD42" s="243"/>
      <c r="HE42" s="243"/>
      <c r="HF42" s="243"/>
      <c r="HG42" s="243"/>
      <c r="HH42" s="243"/>
      <c r="HI42" s="243"/>
      <c r="HJ42" s="243"/>
      <c r="HK42" s="243"/>
      <c r="HL42" s="243"/>
      <c r="HM42" s="243"/>
      <c r="HN42" s="243"/>
      <c r="HO42" s="243"/>
      <c r="HP42" s="243"/>
      <c r="HQ42" s="243"/>
      <c r="HR42" s="243"/>
      <c r="HS42" s="243"/>
      <c r="HT42" s="243"/>
      <c r="HU42" s="243"/>
      <c r="HV42" s="243"/>
      <c r="HW42" s="243"/>
      <c r="HX42" s="243"/>
      <c r="HY42" s="243"/>
      <c r="HZ42" s="243"/>
    </row>
    <row r="43" spans="1:234" s="106" customFormat="1" ht="30" customHeight="1" x14ac:dyDescent="0.35">
      <c r="A43" s="255" t="s">
        <v>123</v>
      </c>
      <c r="B43" s="256" t="s">
        <v>102</v>
      </c>
      <c r="C43" s="200" t="s">
        <v>197</v>
      </c>
      <c r="D43" s="199" t="s">
        <v>778</v>
      </c>
      <c r="E43" s="130" t="s">
        <v>779</v>
      </c>
      <c r="F43" s="255">
        <v>2016</v>
      </c>
      <c r="G43" s="264" t="s">
        <v>200</v>
      </c>
      <c r="H43" s="256"/>
      <c r="I43" s="265"/>
      <c r="J43" s="200" t="s">
        <v>780</v>
      </c>
      <c r="K43" s="200" t="s">
        <v>781</v>
      </c>
      <c r="L43" s="196" t="s">
        <v>729</v>
      </c>
      <c r="M43" s="196" t="s">
        <v>782</v>
      </c>
      <c r="N43" s="126" t="s">
        <v>113</v>
      </c>
      <c r="O43" s="256" t="s">
        <v>783</v>
      </c>
      <c r="P43" s="256" t="s">
        <v>115</v>
      </c>
      <c r="Q43" s="256" t="s">
        <v>769</v>
      </c>
      <c r="R43" s="256" t="s">
        <v>784</v>
      </c>
      <c r="S43" s="189" t="s">
        <v>548</v>
      </c>
      <c r="T43" s="200" t="s">
        <v>785</v>
      </c>
      <c r="U43" s="200" t="s">
        <v>786</v>
      </c>
      <c r="V43" s="187" t="s">
        <v>121</v>
      </c>
      <c r="W43" s="187"/>
      <c r="X43" s="187"/>
      <c r="Y43" s="187"/>
      <c r="Z43" s="187"/>
      <c r="AA43" s="187"/>
      <c r="AB43" s="187"/>
      <c r="AC43" s="187"/>
      <c r="AD43" s="187"/>
      <c r="AE43" s="187"/>
      <c r="AF43" s="197"/>
      <c r="AG43" s="197"/>
      <c r="AH43" s="187"/>
      <c r="AI43" s="197"/>
      <c r="AJ43" s="197"/>
      <c r="AK43" s="183" t="s">
        <v>123</v>
      </c>
      <c r="AL43" s="196" t="s">
        <v>123</v>
      </c>
      <c r="AM43" s="183" t="s">
        <v>123</v>
      </c>
      <c r="AN43" s="183">
        <v>58</v>
      </c>
      <c r="AO43" s="183" t="s">
        <v>362</v>
      </c>
      <c r="AP43" s="113"/>
      <c r="AQ43" s="128" t="s">
        <v>121</v>
      </c>
      <c r="AR43" s="198"/>
      <c r="AS43" s="113" t="s">
        <v>121</v>
      </c>
      <c r="AT43" s="113"/>
      <c r="AU43" s="199" t="s">
        <v>787</v>
      </c>
      <c r="AV43" s="200"/>
      <c r="AW43" s="200"/>
      <c r="AX43" s="200"/>
      <c r="AY43" s="200" t="s">
        <v>788</v>
      </c>
      <c r="AZ43" s="255"/>
      <c r="BA43" s="200"/>
      <c r="BB43" s="200" t="s">
        <v>789</v>
      </c>
      <c r="BC43" s="181" t="s">
        <v>790</v>
      </c>
      <c r="BD43" s="88" t="s">
        <v>791</v>
      </c>
      <c r="BE43" s="201" t="s">
        <v>130</v>
      </c>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6"/>
      <c r="CV43" s="266"/>
      <c r="CW43" s="266"/>
      <c r="CX43" s="266"/>
      <c r="CY43" s="266"/>
      <c r="CZ43" s="266"/>
      <c r="DA43" s="266"/>
      <c r="DB43" s="266"/>
      <c r="DC43" s="266"/>
      <c r="DD43" s="266"/>
      <c r="DE43" s="266"/>
      <c r="DF43" s="266"/>
      <c r="DG43" s="266"/>
      <c r="DH43" s="266"/>
      <c r="DI43" s="266"/>
      <c r="DJ43" s="266"/>
      <c r="DK43" s="266"/>
      <c r="DL43" s="266"/>
      <c r="DM43" s="266"/>
      <c r="DN43" s="266"/>
      <c r="DO43" s="266"/>
      <c r="DP43" s="266"/>
      <c r="DQ43" s="266"/>
      <c r="DR43" s="266"/>
      <c r="DS43" s="266"/>
      <c r="DT43" s="266"/>
      <c r="DU43" s="266"/>
      <c r="DV43" s="266"/>
      <c r="DW43" s="266"/>
      <c r="DX43" s="266"/>
      <c r="DY43" s="266"/>
      <c r="DZ43" s="266"/>
      <c r="EA43" s="266"/>
      <c r="EB43" s="266"/>
      <c r="EC43" s="266"/>
      <c r="ED43" s="266"/>
      <c r="EE43" s="266"/>
      <c r="EF43" s="266"/>
      <c r="EG43" s="266"/>
      <c r="EH43" s="266"/>
      <c r="EI43" s="266"/>
      <c r="EJ43" s="266"/>
      <c r="EK43" s="266"/>
      <c r="EL43" s="266"/>
      <c r="EM43" s="266"/>
      <c r="EN43" s="266"/>
      <c r="EO43" s="266"/>
      <c r="EP43" s="266"/>
      <c r="EQ43" s="266"/>
      <c r="ER43" s="266"/>
      <c r="ES43" s="266"/>
      <c r="ET43" s="266"/>
      <c r="EU43" s="266"/>
      <c r="EV43" s="266"/>
      <c r="EW43" s="266"/>
      <c r="EX43" s="266"/>
      <c r="EY43" s="266"/>
      <c r="EZ43" s="266"/>
      <c r="FA43" s="266"/>
      <c r="FB43" s="266"/>
      <c r="FC43" s="266"/>
      <c r="FD43" s="266"/>
      <c r="FE43" s="266"/>
      <c r="FF43" s="266"/>
      <c r="FG43" s="266"/>
      <c r="FH43" s="266"/>
      <c r="FI43" s="266"/>
      <c r="FJ43" s="266"/>
      <c r="FK43" s="266"/>
      <c r="FL43" s="266"/>
      <c r="FM43" s="266"/>
      <c r="FN43" s="266"/>
      <c r="FO43" s="266"/>
      <c r="FP43" s="266"/>
      <c r="FQ43" s="266"/>
      <c r="FR43" s="266"/>
      <c r="FS43" s="266"/>
      <c r="FT43" s="266"/>
      <c r="FU43" s="266"/>
      <c r="FV43" s="266"/>
      <c r="FW43" s="266"/>
      <c r="FX43" s="266"/>
      <c r="FY43" s="266"/>
      <c r="FZ43" s="266"/>
      <c r="GA43" s="266"/>
      <c r="GB43" s="266"/>
      <c r="GC43" s="266"/>
      <c r="GD43" s="266"/>
      <c r="GE43" s="266"/>
      <c r="GF43" s="266"/>
      <c r="GG43" s="266"/>
      <c r="GH43" s="266"/>
      <c r="GI43" s="266"/>
      <c r="GJ43" s="266"/>
      <c r="GK43" s="266"/>
      <c r="GL43" s="266"/>
      <c r="GM43" s="266"/>
      <c r="GN43" s="266"/>
      <c r="GO43" s="266"/>
      <c r="GP43" s="266"/>
      <c r="GQ43" s="266"/>
      <c r="GR43" s="266"/>
      <c r="GS43" s="266"/>
      <c r="GT43" s="266"/>
      <c r="GU43" s="266"/>
      <c r="GV43" s="266"/>
      <c r="GW43" s="266"/>
      <c r="GX43" s="266"/>
      <c r="GY43" s="266"/>
      <c r="GZ43" s="266"/>
      <c r="HA43" s="266"/>
      <c r="HB43" s="266"/>
      <c r="HC43" s="266"/>
      <c r="HD43" s="266"/>
      <c r="HE43" s="266"/>
      <c r="HF43" s="266"/>
      <c r="HG43" s="266"/>
      <c r="HH43" s="266"/>
      <c r="HI43" s="266"/>
      <c r="HJ43" s="266"/>
      <c r="HK43" s="266"/>
      <c r="HL43" s="266"/>
      <c r="HM43" s="266"/>
      <c r="HN43" s="266"/>
      <c r="HO43" s="266"/>
      <c r="HP43" s="266"/>
      <c r="HQ43" s="266"/>
      <c r="HR43" s="266"/>
      <c r="HS43" s="266"/>
      <c r="HT43" s="266"/>
      <c r="HU43" s="266"/>
      <c r="HV43" s="266"/>
      <c r="HW43" s="266"/>
      <c r="HX43" s="266"/>
      <c r="HY43" s="266"/>
      <c r="HZ43" s="266"/>
    </row>
    <row r="44" spans="1:234" s="16" customFormat="1" ht="30" customHeight="1" x14ac:dyDescent="0.35">
      <c r="A44" s="129" t="s">
        <v>123</v>
      </c>
      <c r="B44" s="93" t="s">
        <v>102</v>
      </c>
      <c r="C44" s="109" t="s">
        <v>197</v>
      </c>
      <c r="D44" s="169" t="s">
        <v>792</v>
      </c>
      <c r="E44" s="117" t="s">
        <v>793</v>
      </c>
      <c r="F44" s="129">
        <v>1984</v>
      </c>
      <c r="G44" s="109" t="s">
        <v>794</v>
      </c>
      <c r="H44" s="93"/>
      <c r="I44" s="131"/>
      <c r="J44" s="133" t="s">
        <v>795</v>
      </c>
      <c r="K44" s="109" t="s">
        <v>796</v>
      </c>
      <c r="L44" s="134" t="s">
        <v>729</v>
      </c>
      <c r="M44" s="117" t="s">
        <v>797</v>
      </c>
      <c r="N44" s="136" t="s">
        <v>113</v>
      </c>
      <c r="O44" s="117" t="s">
        <v>798</v>
      </c>
      <c r="P44" s="109" t="s">
        <v>115</v>
      </c>
      <c r="Q44" s="109" t="s">
        <v>799</v>
      </c>
      <c r="R44" s="109" t="s">
        <v>800</v>
      </c>
      <c r="S44" s="86" t="s">
        <v>548</v>
      </c>
      <c r="T44" s="93" t="s">
        <v>801</v>
      </c>
      <c r="U44" s="109" t="s">
        <v>802</v>
      </c>
      <c r="V44" s="267"/>
      <c r="W44" s="267"/>
      <c r="X44" s="267"/>
      <c r="Y44" s="267"/>
      <c r="Z44" s="267"/>
      <c r="AA44" s="267"/>
      <c r="AB44" s="267"/>
      <c r="AC44" s="267"/>
      <c r="AD44" s="187" t="s">
        <v>121</v>
      </c>
      <c r="AE44" s="267"/>
      <c r="AF44" s="196"/>
      <c r="AG44" s="196"/>
      <c r="AH44" s="267"/>
      <c r="AI44" s="196"/>
      <c r="AJ44" s="196"/>
      <c r="AK44" s="267">
        <v>11</v>
      </c>
      <c r="AL44" s="267" t="s">
        <v>123</v>
      </c>
      <c r="AM44" s="93" t="s">
        <v>123</v>
      </c>
      <c r="AN44" s="93" t="s">
        <v>123</v>
      </c>
      <c r="AO44" s="93" t="s">
        <v>803</v>
      </c>
      <c r="AP44" s="108" t="s">
        <v>121</v>
      </c>
      <c r="AQ44" s="108" t="s">
        <v>121</v>
      </c>
      <c r="AR44" s="108"/>
      <c r="AS44" s="113" t="s">
        <v>121</v>
      </c>
      <c r="AT44" s="113"/>
      <c r="AU44" s="169" t="s">
        <v>804</v>
      </c>
      <c r="AV44" s="109"/>
      <c r="AW44" s="109"/>
      <c r="AX44" s="109"/>
      <c r="AY44" s="109"/>
      <c r="AZ44" s="117" t="s">
        <v>805</v>
      </c>
      <c r="BA44" s="129"/>
      <c r="BB44" s="268" t="s">
        <v>806</v>
      </c>
      <c r="BC44" s="88" t="s">
        <v>807</v>
      </c>
      <c r="BD44" s="181" t="s">
        <v>808</v>
      </c>
      <c r="BE44" s="140">
        <v>4</v>
      </c>
      <c r="BF44" s="243"/>
      <c r="BG44" s="243"/>
      <c r="BH44" s="243"/>
      <c r="BI44" s="243"/>
      <c r="BJ44" s="243"/>
      <c r="BK44" s="243"/>
      <c r="BL44" s="243"/>
      <c r="BM44" s="243"/>
      <c r="BN44" s="243"/>
      <c r="BO44" s="243"/>
      <c r="BP44" s="243"/>
      <c r="BQ44" s="243"/>
      <c r="BR44" s="243"/>
      <c r="BS44" s="243"/>
      <c r="BT44" s="243"/>
      <c r="BU44" s="243"/>
      <c r="BV44" s="243"/>
      <c r="BW44" s="243"/>
      <c r="BX44" s="243"/>
      <c r="BY44" s="243"/>
      <c r="BZ44" s="243"/>
      <c r="CA44" s="243"/>
      <c r="CB44" s="243"/>
      <c r="CC44" s="243"/>
      <c r="CD44" s="243"/>
      <c r="CE44" s="243"/>
      <c r="CF44" s="243"/>
      <c r="CG44" s="243"/>
      <c r="CH44" s="243"/>
      <c r="CI44" s="243"/>
      <c r="CJ44" s="243"/>
      <c r="CK44" s="243"/>
      <c r="CL44" s="243"/>
      <c r="CM44" s="243"/>
      <c r="CN44" s="243"/>
      <c r="CO44" s="243"/>
      <c r="CP44" s="243"/>
      <c r="CQ44" s="243"/>
      <c r="CR44" s="243"/>
      <c r="CS44" s="243"/>
      <c r="CT44" s="243"/>
      <c r="CU44" s="243"/>
      <c r="CV44" s="243"/>
      <c r="CW44" s="243"/>
      <c r="CX44" s="243"/>
      <c r="CY44" s="243"/>
      <c r="CZ44" s="243"/>
      <c r="DA44" s="243"/>
      <c r="DB44" s="243"/>
      <c r="DC44" s="243"/>
      <c r="DD44" s="243"/>
      <c r="DE44" s="243"/>
      <c r="DF44" s="243"/>
      <c r="DG44" s="243"/>
      <c r="DH44" s="243"/>
      <c r="DI44" s="243"/>
      <c r="DJ44" s="243"/>
      <c r="DK44" s="243"/>
      <c r="DL44" s="243"/>
      <c r="DM44" s="243"/>
      <c r="DN44" s="243"/>
      <c r="DO44" s="243"/>
      <c r="DP44" s="243"/>
      <c r="DQ44" s="243"/>
      <c r="DR44" s="243"/>
      <c r="DS44" s="243"/>
      <c r="DT44" s="243"/>
      <c r="DU44" s="243"/>
      <c r="DV44" s="243"/>
      <c r="DW44" s="243"/>
      <c r="DX44" s="243"/>
      <c r="DY44" s="243"/>
      <c r="DZ44" s="243"/>
      <c r="EA44" s="243"/>
      <c r="EB44" s="243"/>
      <c r="EC44" s="243"/>
      <c r="ED44" s="243"/>
      <c r="EE44" s="243"/>
      <c r="EF44" s="243"/>
      <c r="EG44" s="243"/>
      <c r="EH44" s="243"/>
      <c r="EI44" s="243"/>
      <c r="EJ44" s="243"/>
      <c r="EK44" s="243"/>
      <c r="EL44" s="243"/>
      <c r="EM44" s="243"/>
      <c r="EN44" s="243"/>
      <c r="EO44" s="243"/>
      <c r="EP44" s="243"/>
      <c r="EQ44" s="243"/>
      <c r="ER44" s="243"/>
      <c r="ES44" s="243"/>
      <c r="ET44" s="243"/>
      <c r="EU44" s="243"/>
      <c r="EV44" s="243"/>
      <c r="EW44" s="243"/>
      <c r="EX44" s="243"/>
      <c r="EY44" s="243"/>
      <c r="EZ44" s="243"/>
      <c r="FA44" s="243"/>
      <c r="FB44" s="243"/>
      <c r="FC44" s="243"/>
      <c r="FD44" s="243"/>
      <c r="FE44" s="243"/>
      <c r="FF44" s="243"/>
      <c r="FG44" s="243"/>
      <c r="FH44" s="243"/>
      <c r="FI44" s="243"/>
      <c r="FJ44" s="243"/>
      <c r="FK44" s="243"/>
      <c r="FL44" s="243"/>
      <c r="FM44" s="243"/>
      <c r="FN44" s="243"/>
      <c r="FO44" s="243"/>
      <c r="FP44" s="243"/>
      <c r="FQ44" s="243"/>
      <c r="FR44" s="243"/>
      <c r="FS44" s="243"/>
      <c r="FT44" s="243"/>
      <c r="FU44" s="243"/>
      <c r="FV44" s="243"/>
      <c r="FW44" s="243"/>
      <c r="FX44" s="243"/>
      <c r="FY44" s="243"/>
      <c r="FZ44" s="243"/>
      <c r="GA44" s="243"/>
      <c r="GB44" s="243"/>
      <c r="GC44" s="243"/>
      <c r="GD44" s="243"/>
      <c r="GE44" s="243"/>
      <c r="GF44" s="243"/>
      <c r="GG44" s="243"/>
      <c r="GH44" s="243"/>
      <c r="GI44" s="243"/>
      <c r="GJ44" s="243"/>
      <c r="GK44" s="243"/>
      <c r="GL44" s="243"/>
      <c r="GM44" s="243"/>
      <c r="GN44" s="243"/>
      <c r="GO44" s="243"/>
      <c r="GP44" s="243"/>
      <c r="GQ44" s="243"/>
      <c r="GR44" s="243"/>
      <c r="GS44" s="243"/>
      <c r="GT44" s="243"/>
      <c r="GU44" s="243"/>
      <c r="GV44" s="243"/>
      <c r="GW44" s="243"/>
      <c r="GX44" s="243"/>
      <c r="GY44" s="243"/>
      <c r="GZ44" s="243"/>
      <c r="HA44" s="243"/>
      <c r="HB44" s="243"/>
      <c r="HC44" s="243"/>
      <c r="HD44" s="243"/>
      <c r="HE44" s="243"/>
      <c r="HF44" s="243"/>
      <c r="HG44" s="243"/>
      <c r="HH44" s="243"/>
      <c r="HI44" s="243"/>
      <c r="HJ44" s="243"/>
      <c r="HK44" s="243"/>
      <c r="HL44" s="243"/>
      <c r="HM44" s="243"/>
      <c r="HN44" s="243"/>
      <c r="HO44" s="243"/>
      <c r="HP44" s="243"/>
      <c r="HQ44" s="243"/>
      <c r="HR44" s="243"/>
      <c r="HS44" s="243"/>
      <c r="HT44" s="243"/>
      <c r="HU44" s="243"/>
      <c r="HV44" s="243"/>
      <c r="HW44" s="243"/>
      <c r="HX44" s="243"/>
      <c r="HY44" s="243"/>
      <c r="HZ44" s="243"/>
    </row>
    <row r="45" spans="1:234" s="16" customFormat="1" ht="30" customHeight="1" x14ac:dyDescent="0.35">
      <c r="A45" s="182" t="s">
        <v>123</v>
      </c>
      <c r="B45" s="189" t="s">
        <v>102</v>
      </c>
      <c r="C45" s="181" t="s">
        <v>197</v>
      </c>
      <c r="D45" s="204" t="s">
        <v>809</v>
      </c>
      <c r="E45" s="181" t="s">
        <v>810</v>
      </c>
      <c r="F45" s="182">
        <v>1989</v>
      </c>
      <c r="G45" s="181" t="s">
        <v>561</v>
      </c>
      <c r="H45" s="189" t="s">
        <v>811</v>
      </c>
      <c r="I45" s="181"/>
      <c r="J45" s="181" t="s">
        <v>812</v>
      </c>
      <c r="K45" s="181" t="s">
        <v>813</v>
      </c>
      <c r="L45" s="181" t="s">
        <v>814</v>
      </c>
      <c r="M45" s="181" t="s">
        <v>815</v>
      </c>
      <c r="N45" s="189" t="s">
        <v>113</v>
      </c>
      <c r="O45" s="205" t="s">
        <v>816</v>
      </c>
      <c r="P45" s="189" t="s">
        <v>115</v>
      </c>
      <c r="Q45" s="189" t="s">
        <v>569</v>
      </c>
      <c r="R45" s="181" t="s">
        <v>817</v>
      </c>
      <c r="S45" s="189" t="s">
        <v>548</v>
      </c>
      <c r="T45" s="181" t="s">
        <v>82</v>
      </c>
      <c r="U45" s="181" t="s">
        <v>818</v>
      </c>
      <c r="V45" s="189"/>
      <c r="W45" s="189"/>
      <c r="X45" s="189"/>
      <c r="Y45" s="189"/>
      <c r="Z45" s="187" t="s">
        <v>121</v>
      </c>
      <c r="AA45" s="189"/>
      <c r="AB45" s="189"/>
      <c r="AC45" s="189"/>
      <c r="AD45" s="189"/>
      <c r="AE45" s="189"/>
      <c r="AF45" s="196"/>
      <c r="AG45" s="196"/>
      <c r="AH45" s="189"/>
      <c r="AI45" s="196"/>
      <c r="AJ45" s="196"/>
      <c r="AK45" s="181" t="s">
        <v>819</v>
      </c>
      <c r="AL45" s="267" t="s">
        <v>123</v>
      </c>
      <c r="AM45" s="237" t="s">
        <v>123</v>
      </c>
      <c r="AN45" s="267" t="s">
        <v>820</v>
      </c>
      <c r="AO45" s="267" t="s">
        <v>123</v>
      </c>
      <c r="AP45" s="269" t="s">
        <v>121</v>
      </c>
      <c r="AQ45" s="218" t="s">
        <v>121</v>
      </c>
      <c r="AR45" s="218"/>
      <c r="AS45" s="218" t="s">
        <v>121</v>
      </c>
      <c r="AT45" s="218"/>
      <c r="AU45" s="204" t="s">
        <v>821</v>
      </c>
      <c r="AV45" s="181"/>
      <c r="AW45" s="181"/>
      <c r="AX45" s="181"/>
      <c r="AY45" s="181"/>
      <c r="AZ45" s="181" t="s">
        <v>822</v>
      </c>
      <c r="BA45" s="181"/>
      <c r="BB45" s="181"/>
      <c r="BC45" s="181" t="s">
        <v>823</v>
      </c>
      <c r="BD45" s="181" t="s">
        <v>824</v>
      </c>
      <c r="BE45" s="242" t="s">
        <v>130</v>
      </c>
      <c r="BF45" s="243"/>
      <c r="BG45" s="243"/>
      <c r="BH45" s="243"/>
      <c r="BI45" s="243"/>
      <c r="BJ45" s="243"/>
      <c r="BK45" s="243"/>
      <c r="BL45" s="243"/>
      <c r="BM45" s="243"/>
      <c r="BN45" s="243"/>
      <c r="BO45" s="243"/>
      <c r="BP45" s="243"/>
      <c r="BQ45" s="243"/>
      <c r="BR45" s="243"/>
      <c r="BS45" s="243"/>
      <c r="BT45" s="243"/>
      <c r="BU45" s="243"/>
      <c r="BV45" s="243"/>
      <c r="BW45" s="243"/>
      <c r="BX45" s="243"/>
      <c r="BY45" s="243"/>
      <c r="BZ45" s="243"/>
      <c r="CA45" s="243"/>
      <c r="CB45" s="243"/>
      <c r="CC45" s="243"/>
      <c r="CD45" s="243"/>
      <c r="CE45" s="243"/>
      <c r="CF45" s="243"/>
      <c r="CG45" s="243"/>
      <c r="CH45" s="243"/>
      <c r="CI45" s="243"/>
      <c r="CJ45" s="243"/>
      <c r="CK45" s="243"/>
      <c r="CL45" s="243"/>
      <c r="CM45" s="243"/>
      <c r="CN45" s="243"/>
      <c r="CO45" s="243"/>
      <c r="CP45" s="243"/>
      <c r="CQ45" s="243"/>
      <c r="CR45" s="243"/>
      <c r="CS45" s="243"/>
      <c r="CT45" s="243"/>
      <c r="CU45" s="243"/>
      <c r="CV45" s="243"/>
      <c r="CW45" s="243"/>
      <c r="CX45" s="243"/>
      <c r="CY45" s="243"/>
      <c r="CZ45" s="243"/>
      <c r="DA45" s="243"/>
      <c r="DB45" s="243"/>
      <c r="DC45" s="243"/>
      <c r="DD45" s="243"/>
      <c r="DE45" s="243"/>
      <c r="DF45" s="243"/>
      <c r="DG45" s="243"/>
      <c r="DH45" s="243"/>
      <c r="DI45" s="243"/>
      <c r="DJ45" s="243"/>
      <c r="DK45" s="243"/>
      <c r="DL45" s="243"/>
      <c r="DM45" s="243"/>
      <c r="DN45" s="243"/>
      <c r="DO45" s="243"/>
      <c r="DP45" s="243"/>
      <c r="DQ45" s="243"/>
      <c r="DR45" s="243"/>
      <c r="DS45" s="243"/>
      <c r="DT45" s="243"/>
      <c r="DU45" s="243"/>
      <c r="DV45" s="243"/>
      <c r="DW45" s="243"/>
      <c r="DX45" s="243"/>
      <c r="DY45" s="243"/>
      <c r="DZ45" s="243"/>
      <c r="EA45" s="243"/>
      <c r="EB45" s="243"/>
      <c r="EC45" s="243"/>
      <c r="ED45" s="243"/>
      <c r="EE45" s="243"/>
      <c r="EF45" s="243"/>
      <c r="EG45" s="243"/>
      <c r="EH45" s="243"/>
      <c r="EI45" s="243"/>
      <c r="EJ45" s="243"/>
      <c r="EK45" s="243"/>
      <c r="EL45" s="243"/>
      <c r="EM45" s="243"/>
      <c r="EN45" s="243"/>
      <c r="EO45" s="243"/>
      <c r="EP45" s="243"/>
      <c r="EQ45" s="243"/>
      <c r="ER45" s="243"/>
      <c r="ES45" s="243"/>
      <c r="ET45" s="243"/>
      <c r="EU45" s="243"/>
      <c r="EV45" s="243"/>
      <c r="EW45" s="243"/>
      <c r="EX45" s="243"/>
      <c r="EY45" s="243"/>
      <c r="EZ45" s="243"/>
      <c r="FA45" s="243"/>
      <c r="FB45" s="243"/>
      <c r="FC45" s="243"/>
      <c r="FD45" s="243"/>
      <c r="FE45" s="243"/>
      <c r="FF45" s="243"/>
      <c r="FG45" s="243"/>
      <c r="FH45" s="243"/>
      <c r="FI45" s="243"/>
      <c r="FJ45" s="243"/>
      <c r="FK45" s="243"/>
      <c r="FL45" s="243"/>
      <c r="FM45" s="243"/>
      <c r="FN45" s="243"/>
      <c r="FO45" s="243"/>
      <c r="FP45" s="243"/>
      <c r="FQ45" s="243"/>
      <c r="FR45" s="243"/>
      <c r="FS45" s="243"/>
      <c r="FT45" s="243"/>
      <c r="FU45" s="243"/>
      <c r="FV45" s="243"/>
      <c r="FW45" s="243"/>
      <c r="FX45" s="243"/>
      <c r="FY45" s="243"/>
      <c r="FZ45" s="243"/>
      <c r="GA45" s="243"/>
      <c r="GB45" s="243"/>
      <c r="GC45" s="243"/>
      <c r="GD45" s="243"/>
      <c r="GE45" s="243"/>
      <c r="GF45" s="243"/>
      <c r="GG45" s="243"/>
      <c r="GH45" s="243"/>
      <c r="GI45" s="243"/>
      <c r="GJ45" s="243"/>
      <c r="GK45" s="243"/>
      <c r="GL45" s="243"/>
      <c r="GM45" s="243"/>
      <c r="GN45" s="243"/>
      <c r="GO45" s="243"/>
      <c r="GP45" s="243"/>
      <c r="GQ45" s="243"/>
      <c r="GR45" s="243"/>
      <c r="GS45" s="243"/>
      <c r="GT45" s="243"/>
      <c r="GU45" s="243"/>
      <c r="GV45" s="243"/>
      <c r="GW45" s="243"/>
      <c r="GX45" s="243"/>
      <c r="GY45" s="243"/>
      <c r="GZ45" s="243"/>
      <c r="HA45" s="243"/>
      <c r="HB45" s="243"/>
      <c r="HC45" s="243"/>
      <c r="HD45" s="243"/>
      <c r="HE45" s="243"/>
      <c r="HF45" s="243"/>
      <c r="HG45" s="243"/>
      <c r="HH45" s="243"/>
      <c r="HI45" s="243"/>
      <c r="HJ45" s="243"/>
      <c r="HK45" s="243"/>
      <c r="HL45" s="243"/>
      <c r="HM45" s="243"/>
      <c r="HN45" s="243"/>
      <c r="HO45" s="243"/>
      <c r="HP45" s="243"/>
      <c r="HQ45" s="243"/>
      <c r="HR45" s="243"/>
      <c r="HS45" s="243"/>
      <c r="HT45" s="243"/>
      <c r="HU45" s="243"/>
      <c r="HV45" s="243"/>
      <c r="HW45" s="243"/>
      <c r="HX45" s="243"/>
      <c r="HY45" s="243"/>
      <c r="HZ45" s="243"/>
    </row>
    <row r="46" spans="1:234" s="16" customFormat="1" ht="30" customHeight="1" x14ac:dyDescent="0.35">
      <c r="A46" s="182" t="s">
        <v>123</v>
      </c>
      <c r="B46" s="189" t="s">
        <v>102</v>
      </c>
      <c r="C46" s="181" t="s">
        <v>197</v>
      </c>
      <c r="D46" s="263" t="s">
        <v>825</v>
      </c>
      <c r="E46" s="181" t="s">
        <v>826</v>
      </c>
      <c r="F46" s="182">
        <v>2006</v>
      </c>
      <c r="G46" s="181" t="s">
        <v>827</v>
      </c>
      <c r="H46" s="189" t="s">
        <v>828</v>
      </c>
      <c r="I46" s="181"/>
      <c r="J46" s="181" t="s">
        <v>829</v>
      </c>
      <c r="K46" s="181" t="s">
        <v>830</v>
      </c>
      <c r="L46" s="181" t="s">
        <v>831</v>
      </c>
      <c r="M46" s="181" t="s">
        <v>832</v>
      </c>
      <c r="N46" s="189" t="s">
        <v>162</v>
      </c>
      <c r="O46" s="214" t="s">
        <v>833</v>
      </c>
      <c r="P46" s="189" t="s">
        <v>115</v>
      </c>
      <c r="Q46" s="181" t="s">
        <v>834</v>
      </c>
      <c r="R46" s="189"/>
      <c r="S46" s="189" t="s">
        <v>548</v>
      </c>
      <c r="T46" s="181" t="s">
        <v>835</v>
      </c>
      <c r="U46" s="181" t="s">
        <v>836</v>
      </c>
      <c r="V46" s="225"/>
      <c r="W46" s="225"/>
      <c r="X46" s="225"/>
      <c r="Y46" s="225"/>
      <c r="Z46" s="225"/>
      <c r="AA46" s="225"/>
      <c r="AB46" s="225"/>
      <c r="AC46" s="225"/>
      <c r="AD46" s="187" t="s">
        <v>121</v>
      </c>
      <c r="AE46" s="187" t="s">
        <v>121</v>
      </c>
      <c r="AF46" s="197"/>
      <c r="AG46" s="256"/>
      <c r="AH46" s="225"/>
      <c r="AI46" s="256"/>
      <c r="AJ46" s="256"/>
      <c r="AK46" s="181" t="s">
        <v>837</v>
      </c>
      <c r="AL46" s="196" t="s">
        <v>123</v>
      </c>
      <c r="AM46" s="267">
        <v>36</v>
      </c>
      <c r="AN46" s="267" t="s">
        <v>123</v>
      </c>
      <c r="AO46" s="268" t="s">
        <v>838</v>
      </c>
      <c r="AP46" s="269" t="s">
        <v>121</v>
      </c>
      <c r="AQ46" s="269" t="s">
        <v>121</v>
      </c>
      <c r="AR46" s="239"/>
      <c r="AS46" s="218" t="s">
        <v>121</v>
      </c>
      <c r="AT46" s="218"/>
      <c r="AU46" s="204" t="s">
        <v>839</v>
      </c>
      <c r="AV46" s="181"/>
      <c r="AW46" s="181"/>
      <c r="AX46" s="181" t="s">
        <v>840</v>
      </c>
      <c r="AY46" s="268"/>
      <c r="AZ46" s="181" t="s">
        <v>841</v>
      </c>
      <c r="BA46" s="181"/>
      <c r="BB46" s="181"/>
      <c r="BC46" s="181" t="s">
        <v>842</v>
      </c>
      <c r="BD46" s="181" t="s">
        <v>843</v>
      </c>
      <c r="BE46" s="242">
        <v>4</v>
      </c>
      <c r="BF46" s="243"/>
      <c r="BG46" s="243"/>
      <c r="BH46" s="243"/>
      <c r="BI46" s="243"/>
      <c r="BJ46" s="243"/>
      <c r="BK46" s="243"/>
      <c r="BL46" s="243"/>
      <c r="BM46" s="243"/>
      <c r="BN46" s="243"/>
      <c r="BO46" s="243"/>
      <c r="BP46" s="243"/>
      <c r="BQ46" s="243"/>
      <c r="BR46" s="243"/>
      <c r="BS46" s="243"/>
      <c r="BT46" s="243"/>
      <c r="BU46" s="243"/>
      <c r="BV46" s="243"/>
      <c r="BW46" s="243"/>
      <c r="BX46" s="243"/>
      <c r="BY46" s="243"/>
      <c r="BZ46" s="243"/>
      <c r="CA46" s="243"/>
      <c r="CB46" s="243"/>
      <c r="CC46" s="243"/>
      <c r="CD46" s="243"/>
      <c r="CE46" s="243"/>
      <c r="CF46" s="243"/>
      <c r="CG46" s="243"/>
      <c r="CH46" s="243"/>
      <c r="CI46" s="243"/>
      <c r="CJ46" s="243"/>
      <c r="CK46" s="243"/>
      <c r="CL46" s="243"/>
      <c r="CM46" s="243"/>
      <c r="CN46" s="243"/>
      <c r="CO46" s="243"/>
      <c r="CP46" s="243"/>
      <c r="CQ46" s="243"/>
      <c r="CR46" s="243"/>
      <c r="CS46" s="243"/>
      <c r="CT46" s="243"/>
      <c r="CU46" s="243"/>
      <c r="CV46" s="243"/>
      <c r="CW46" s="243"/>
      <c r="CX46" s="243"/>
      <c r="CY46" s="243"/>
      <c r="CZ46" s="243"/>
      <c r="DA46" s="243"/>
      <c r="DB46" s="243"/>
      <c r="DC46" s="243"/>
      <c r="DD46" s="243"/>
      <c r="DE46" s="243"/>
      <c r="DF46" s="243"/>
      <c r="DG46" s="243"/>
      <c r="DH46" s="243"/>
      <c r="DI46" s="243"/>
      <c r="DJ46" s="243"/>
      <c r="DK46" s="243"/>
      <c r="DL46" s="243"/>
      <c r="DM46" s="243"/>
      <c r="DN46" s="243"/>
      <c r="DO46" s="243"/>
      <c r="DP46" s="243"/>
      <c r="DQ46" s="243"/>
      <c r="DR46" s="243"/>
      <c r="DS46" s="243"/>
      <c r="DT46" s="243"/>
      <c r="DU46" s="243"/>
      <c r="DV46" s="243"/>
      <c r="DW46" s="243"/>
      <c r="DX46" s="243"/>
      <c r="DY46" s="243"/>
      <c r="DZ46" s="243"/>
      <c r="EA46" s="243"/>
      <c r="EB46" s="243"/>
      <c r="EC46" s="243"/>
      <c r="ED46" s="243"/>
      <c r="EE46" s="243"/>
      <c r="EF46" s="243"/>
      <c r="EG46" s="243"/>
      <c r="EH46" s="243"/>
      <c r="EI46" s="243"/>
      <c r="EJ46" s="243"/>
      <c r="EK46" s="243"/>
      <c r="EL46" s="243"/>
      <c r="EM46" s="243"/>
      <c r="EN46" s="243"/>
      <c r="EO46" s="243"/>
      <c r="EP46" s="243"/>
      <c r="EQ46" s="243"/>
      <c r="ER46" s="243"/>
      <c r="ES46" s="243"/>
      <c r="ET46" s="243"/>
      <c r="EU46" s="243"/>
      <c r="EV46" s="243"/>
      <c r="EW46" s="243"/>
      <c r="EX46" s="243"/>
      <c r="EY46" s="243"/>
      <c r="EZ46" s="243"/>
      <c r="FA46" s="243"/>
      <c r="FB46" s="243"/>
      <c r="FC46" s="243"/>
      <c r="FD46" s="243"/>
      <c r="FE46" s="243"/>
      <c r="FF46" s="243"/>
      <c r="FG46" s="243"/>
      <c r="FH46" s="243"/>
      <c r="FI46" s="243"/>
      <c r="FJ46" s="243"/>
      <c r="FK46" s="243"/>
      <c r="FL46" s="243"/>
      <c r="FM46" s="243"/>
      <c r="FN46" s="243"/>
      <c r="FO46" s="243"/>
      <c r="FP46" s="243"/>
      <c r="FQ46" s="243"/>
      <c r="FR46" s="243"/>
      <c r="FS46" s="243"/>
      <c r="FT46" s="243"/>
      <c r="FU46" s="243"/>
      <c r="FV46" s="243"/>
      <c r="FW46" s="243"/>
      <c r="FX46" s="243"/>
      <c r="FY46" s="243"/>
      <c r="FZ46" s="243"/>
      <c r="GA46" s="243"/>
      <c r="GB46" s="243"/>
      <c r="GC46" s="243"/>
      <c r="GD46" s="243"/>
      <c r="GE46" s="243"/>
      <c r="GF46" s="243"/>
      <c r="GG46" s="243"/>
      <c r="GH46" s="243"/>
      <c r="GI46" s="243"/>
      <c r="GJ46" s="243"/>
      <c r="GK46" s="243"/>
      <c r="GL46" s="243"/>
      <c r="GM46" s="243"/>
      <c r="GN46" s="243"/>
      <c r="GO46" s="243"/>
      <c r="GP46" s="243"/>
      <c r="GQ46" s="243"/>
      <c r="GR46" s="243"/>
      <c r="GS46" s="243"/>
      <c r="GT46" s="243"/>
      <c r="GU46" s="243"/>
      <c r="GV46" s="243"/>
      <c r="GW46" s="243"/>
      <c r="GX46" s="243"/>
      <c r="GY46" s="243"/>
      <c r="GZ46" s="243"/>
      <c r="HA46" s="243"/>
      <c r="HB46" s="243"/>
      <c r="HC46" s="243"/>
      <c r="HD46" s="243"/>
      <c r="HE46" s="243"/>
      <c r="HF46" s="243"/>
      <c r="HG46" s="243"/>
      <c r="HH46" s="243"/>
      <c r="HI46" s="243"/>
      <c r="HJ46" s="243"/>
      <c r="HK46" s="243"/>
      <c r="HL46" s="243"/>
      <c r="HM46" s="243"/>
      <c r="HN46" s="243"/>
      <c r="HO46" s="243"/>
      <c r="HP46" s="243"/>
      <c r="HQ46" s="243"/>
      <c r="HR46" s="243"/>
      <c r="HS46" s="243"/>
      <c r="HT46" s="243"/>
      <c r="HU46" s="243"/>
      <c r="HV46" s="243"/>
      <c r="HW46" s="243"/>
      <c r="HX46" s="243"/>
      <c r="HY46" s="243"/>
      <c r="HZ46" s="243"/>
    </row>
    <row r="47" spans="1:234" s="16" customFormat="1" ht="30" customHeight="1" x14ac:dyDescent="0.35">
      <c r="A47" s="182">
        <v>5148</v>
      </c>
      <c r="B47" s="189" t="s">
        <v>102</v>
      </c>
      <c r="C47" s="181" t="s">
        <v>103</v>
      </c>
      <c r="D47" s="204" t="s">
        <v>844</v>
      </c>
      <c r="E47" s="189" t="s">
        <v>845</v>
      </c>
      <c r="F47" s="182">
        <v>2015</v>
      </c>
      <c r="G47" s="181" t="s">
        <v>601</v>
      </c>
      <c r="H47" s="189" t="s">
        <v>846</v>
      </c>
      <c r="I47" s="181" t="s">
        <v>847</v>
      </c>
      <c r="J47" s="214" t="s">
        <v>848</v>
      </c>
      <c r="K47" s="181" t="s">
        <v>849</v>
      </c>
      <c r="L47" s="189" t="s">
        <v>321</v>
      </c>
      <c r="M47" s="189" t="s">
        <v>850</v>
      </c>
      <c r="N47" s="189" t="s">
        <v>162</v>
      </c>
      <c r="O47" s="270" t="s">
        <v>851</v>
      </c>
      <c r="P47" s="189" t="s">
        <v>115</v>
      </c>
      <c r="Q47" s="189" t="s">
        <v>116</v>
      </c>
      <c r="R47" s="181" t="s">
        <v>852</v>
      </c>
      <c r="S47" s="189" t="s">
        <v>548</v>
      </c>
      <c r="T47" s="181" t="s">
        <v>853</v>
      </c>
      <c r="U47" s="181" t="s">
        <v>854</v>
      </c>
      <c r="V47" s="187"/>
      <c r="W47" s="187" t="s">
        <v>121</v>
      </c>
      <c r="X47" s="187" t="s">
        <v>121</v>
      </c>
      <c r="Y47" s="187"/>
      <c r="Z47" s="187"/>
      <c r="AA47" s="187" t="s">
        <v>121</v>
      </c>
      <c r="AB47" s="187"/>
      <c r="AC47" s="187"/>
      <c r="AD47" s="187" t="s">
        <v>121</v>
      </c>
      <c r="AE47" s="187"/>
      <c r="AF47" s="197" t="s">
        <v>121</v>
      </c>
      <c r="AG47" s="197" t="s">
        <v>121</v>
      </c>
      <c r="AH47" s="187" t="s">
        <v>121</v>
      </c>
      <c r="AI47" s="187" t="s">
        <v>121</v>
      </c>
      <c r="AJ47" s="197"/>
      <c r="AK47" s="189" t="s">
        <v>123</v>
      </c>
      <c r="AL47" s="267" t="s">
        <v>123</v>
      </c>
      <c r="AM47" s="267" t="s">
        <v>855</v>
      </c>
      <c r="AN47" s="267" t="s">
        <v>123</v>
      </c>
      <c r="AO47" s="237" t="s">
        <v>123</v>
      </c>
      <c r="AP47" s="239" t="s">
        <v>121</v>
      </c>
      <c r="AQ47" s="239" t="s">
        <v>121</v>
      </c>
      <c r="AR47" s="239"/>
      <c r="AS47" s="239" t="s">
        <v>121</v>
      </c>
      <c r="AT47" s="239" t="s">
        <v>121</v>
      </c>
      <c r="AU47" s="204" t="s">
        <v>856</v>
      </c>
      <c r="AV47" s="88"/>
      <c r="AW47" s="181"/>
      <c r="AX47" s="204"/>
      <c r="AY47" s="181"/>
      <c r="AZ47" s="181"/>
      <c r="BA47" s="181" t="s">
        <v>857</v>
      </c>
      <c r="BB47" s="204" t="s">
        <v>858</v>
      </c>
      <c r="BC47" s="181" t="s">
        <v>859</v>
      </c>
      <c r="BD47" s="181" t="s">
        <v>860</v>
      </c>
      <c r="BE47" s="242" t="s">
        <v>176</v>
      </c>
      <c r="BF47" s="243"/>
      <c r="BG47" s="243"/>
      <c r="BH47" s="243"/>
      <c r="BI47" s="243"/>
      <c r="BJ47" s="243"/>
      <c r="BK47" s="243"/>
      <c r="BL47" s="243"/>
      <c r="BM47" s="243"/>
      <c r="BN47" s="243"/>
      <c r="BO47" s="243"/>
      <c r="BP47" s="243"/>
      <c r="BQ47" s="243"/>
      <c r="BR47" s="243"/>
      <c r="BS47" s="243"/>
      <c r="BT47" s="243"/>
      <c r="BU47" s="243"/>
      <c r="BV47" s="243"/>
      <c r="BW47" s="243"/>
      <c r="BX47" s="243"/>
      <c r="BY47" s="243"/>
      <c r="BZ47" s="243"/>
      <c r="CA47" s="243"/>
      <c r="CB47" s="243"/>
      <c r="CC47" s="243"/>
      <c r="CD47" s="243"/>
      <c r="CE47" s="243"/>
      <c r="CF47" s="243"/>
      <c r="CG47" s="243"/>
      <c r="CH47" s="243"/>
      <c r="CI47" s="243"/>
      <c r="CJ47" s="243"/>
      <c r="CK47" s="243"/>
      <c r="CL47" s="243"/>
      <c r="CM47" s="243"/>
      <c r="CN47" s="243"/>
      <c r="CO47" s="243"/>
      <c r="CP47" s="243"/>
      <c r="CQ47" s="243"/>
      <c r="CR47" s="243"/>
      <c r="CS47" s="243"/>
      <c r="CT47" s="243"/>
      <c r="CU47" s="243"/>
      <c r="CV47" s="243"/>
      <c r="CW47" s="243"/>
      <c r="CX47" s="243"/>
      <c r="CY47" s="243"/>
      <c r="CZ47" s="243"/>
      <c r="DA47" s="243"/>
      <c r="DB47" s="243"/>
      <c r="DC47" s="243"/>
      <c r="DD47" s="243"/>
      <c r="DE47" s="243"/>
      <c r="DF47" s="243"/>
      <c r="DG47" s="243"/>
      <c r="DH47" s="243"/>
      <c r="DI47" s="243"/>
      <c r="DJ47" s="243"/>
      <c r="DK47" s="243"/>
      <c r="DL47" s="243"/>
      <c r="DM47" s="243"/>
      <c r="DN47" s="243"/>
      <c r="DO47" s="243"/>
      <c r="DP47" s="243"/>
      <c r="DQ47" s="243"/>
      <c r="DR47" s="243"/>
      <c r="DS47" s="243"/>
      <c r="DT47" s="243"/>
      <c r="DU47" s="243"/>
      <c r="DV47" s="243"/>
      <c r="DW47" s="243"/>
      <c r="DX47" s="243"/>
      <c r="DY47" s="243"/>
      <c r="DZ47" s="243"/>
      <c r="EA47" s="243"/>
      <c r="EB47" s="243"/>
      <c r="EC47" s="243"/>
      <c r="ED47" s="243"/>
      <c r="EE47" s="243"/>
      <c r="EF47" s="243"/>
      <c r="EG47" s="243"/>
      <c r="EH47" s="243"/>
      <c r="EI47" s="243"/>
      <c r="EJ47" s="243"/>
      <c r="EK47" s="243"/>
      <c r="EL47" s="243"/>
      <c r="EM47" s="243"/>
      <c r="EN47" s="243"/>
      <c r="EO47" s="243"/>
      <c r="EP47" s="243"/>
      <c r="EQ47" s="243"/>
      <c r="ER47" s="243"/>
      <c r="ES47" s="243"/>
      <c r="ET47" s="243"/>
      <c r="EU47" s="243"/>
      <c r="EV47" s="243"/>
      <c r="EW47" s="243"/>
      <c r="EX47" s="243"/>
      <c r="EY47" s="243"/>
      <c r="EZ47" s="243"/>
      <c r="FA47" s="243"/>
      <c r="FB47" s="243"/>
      <c r="FC47" s="243"/>
      <c r="FD47" s="243"/>
      <c r="FE47" s="243"/>
      <c r="FF47" s="243"/>
      <c r="FG47" s="243"/>
      <c r="FH47" s="243"/>
      <c r="FI47" s="243"/>
      <c r="FJ47" s="243"/>
      <c r="FK47" s="243"/>
      <c r="FL47" s="243"/>
      <c r="FM47" s="243"/>
      <c r="FN47" s="243"/>
      <c r="FO47" s="243"/>
      <c r="FP47" s="243"/>
      <c r="FQ47" s="243"/>
      <c r="FR47" s="243"/>
      <c r="FS47" s="243"/>
      <c r="FT47" s="243"/>
      <c r="FU47" s="243"/>
      <c r="FV47" s="243"/>
      <c r="FW47" s="243"/>
      <c r="FX47" s="243"/>
      <c r="FY47" s="243"/>
      <c r="FZ47" s="243"/>
      <c r="GA47" s="243"/>
      <c r="GB47" s="243"/>
      <c r="GC47" s="243"/>
      <c r="GD47" s="243"/>
      <c r="GE47" s="243"/>
      <c r="GF47" s="243"/>
      <c r="GG47" s="243"/>
      <c r="GH47" s="243"/>
      <c r="GI47" s="243"/>
      <c r="GJ47" s="243"/>
      <c r="GK47" s="243"/>
      <c r="GL47" s="243"/>
      <c r="GM47" s="243"/>
      <c r="GN47" s="243"/>
      <c r="GO47" s="243"/>
      <c r="GP47" s="243"/>
      <c r="GQ47" s="243"/>
      <c r="GR47" s="243"/>
      <c r="GS47" s="243"/>
      <c r="GT47" s="243"/>
      <c r="GU47" s="243"/>
      <c r="GV47" s="243"/>
      <c r="GW47" s="243"/>
      <c r="GX47" s="243"/>
      <c r="GY47" s="243"/>
      <c r="GZ47" s="243"/>
      <c r="HA47" s="243"/>
      <c r="HB47" s="243"/>
      <c r="HC47" s="243"/>
      <c r="HD47" s="243"/>
      <c r="HE47" s="243"/>
      <c r="HF47" s="243"/>
      <c r="HG47" s="243"/>
      <c r="HH47" s="243"/>
      <c r="HI47" s="243"/>
      <c r="HJ47" s="243"/>
      <c r="HK47" s="243"/>
      <c r="HL47" s="243"/>
      <c r="HM47" s="243"/>
      <c r="HN47" s="243"/>
      <c r="HO47" s="243"/>
      <c r="HP47" s="243"/>
      <c r="HQ47" s="243"/>
      <c r="HR47" s="243"/>
      <c r="HS47" s="243"/>
      <c r="HT47" s="243"/>
      <c r="HU47" s="243"/>
      <c r="HV47" s="243"/>
      <c r="HW47" s="243"/>
      <c r="HX47" s="243"/>
      <c r="HY47" s="243"/>
      <c r="HZ47" s="243"/>
    </row>
    <row r="48" spans="1:234" s="16" customFormat="1" ht="30" customHeight="1" x14ac:dyDescent="0.35">
      <c r="A48" s="182">
        <v>4152</v>
      </c>
      <c r="B48" s="189" t="s">
        <v>102</v>
      </c>
      <c r="C48" s="181" t="s">
        <v>103</v>
      </c>
      <c r="D48" s="204" t="s">
        <v>861</v>
      </c>
      <c r="E48" s="181" t="s">
        <v>862</v>
      </c>
      <c r="F48" s="182">
        <v>2001</v>
      </c>
      <c r="G48" s="181" t="s">
        <v>863</v>
      </c>
      <c r="H48" s="189" t="s">
        <v>864</v>
      </c>
      <c r="I48" s="181"/>
      <c r="J48" s="181" t="s">
        <v>865</v>
      </c>
      <c r="K48" s="181" t="s">
        <v>866</v>
      </c>
      <c r="L48" s="189" t="s">
        <v>321</v>
      </c>
      <c r="M48" s="189" t="s">
        <v>867</v>
      </c>
      <c r="N48" s="189" t="s">
        <v>162</v>
      </c>
      <c r="O48" s="213" t="s">
        <v>868</v>
      </c>
      <c r="P48" s="189" t="s">
        <v>115</v>
      </c>
      <c r="Q48" s="189" t="s">
        <v>569</v>
      </c>
      <c r="R48" s="189" t="s">
        <v>869</v>
      </c>
      <c r="S48" s="189" t="s">
        <v>548</v>
      </c>
      <c r="T48" s="181" t="s">
        <v>870</v>
      </c>
      <c r="U48" s="181" t="s">
        <v>871</v>
      </c>
      <c r="V48" s="187"/>
      <c r="W48" s="187"/>
      <c r="X48" s="187"/>
      <c r="Y48" s="187"/>
      <c r="Z48" s="187"/>
      <c r="AA48" s="187"/>
      <c r="AB48" s="187"/>
      <c r="AC48" s="187"/>
      <c r="AD48" s="187"/>
      <c r="AE48" s="187" t="s">
        <v>121</v>
      </c>
      <c r="AF48" s="197"/>
      <c r="AG48" s="197"/>
      <c r="AH48" s="187"/>
      <c r="AI48" s="197"/>
      <c r="AJ48" s="197"/>
      <c r="AK48" s="267" t="s">
        <v>123</v>
      </c>
      <c r="AL48" s="268" t="s">
        <v>872</v>
      </c>
      <c r="AM48" s="267" t="s">
        <v>123</v>
      </c>
      <c r="AN48" s="267" t="s">
        <v>873</v>
      </c>
      <c r="AO48" s="267" t="s">
        <v>123</v>
      </c>
      <c r="AP48" s="269"/>
      <c r="AQ48" s="218" t="s">
        <v>121</v>
      </c>
      <c r="AR48" s="236"/>
      <c r="AS48" s="218" t="s">
        <v>121</v>
      </c>
      <c r="AT48" s="236"/>
      <c r="AU48" s="204" t="s">
        <v>874</v>
      </c>
      <c r="AV48" s="88"/>
      <c r="AW48" s="181"/>
      <c r="AX48" s="181"/>
      <c r="AY48" s="181"/>
      <c r="AZ48" s="181" t="s">
        <v>875</v>
      </c>
      <c r="BA48" s="181"/>
      <c r="BB48" s="181" t="s">
        <v>876</v>
      </c>
      <c r="BC48" s="181" t="s">
        <v>877</v>
      </c>
      <c r="BD48" s="181" t="s">
        <v>878</v>
      </c>
      <c r="BE48" s="242" t="s">
        <v>176</v>
      </c>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c r="CD48" s="243"/>
      <c r="CE48" s="243"/>
      <c r="CF48" s="243"/>
      <c r="CG48" s="243"/>
      <c r="CH48" s="243"/>
      <c r="CI48" s="243"/>
      <c r="CJ48" s="243"/>
      <c r="CK48" s="243"/>
      <c r="CL48" s="243"/>
      <c r="CM48" s="243"/>
      <c r="CN48" s="243"/>
      <c r="CO48" s="243"/>
      <c r="CP48" s="243"/>
      <c r="CQ48" s="243"/>
      <c r="CR48" s="243"/>
      <c r="CS48" s="243"/>
      <c r="CT48" s="243"/>
      <c r="CU48" s="243"/>
      <c r="CV48" s="243"/>
      <c r="CW48" s="243"/>
      <c r="CX48" s="243"/>
      <c r="CY48" s="243"/>
      <c r="CZ48" s="243"/>
      <c r="DA48" s="243"/>
      <c r="DB48" s="243"/>
      <c r="DC48" s="243"/>
      <c r="DD48" s="243"/>
      <c r="DE48" s="243"/>
      <c r="DF48" s="243"/>
      <c r="DG48" s="243"/>
      <c r="DH48" s="243"/>
      <c r="DI48" s="243"/>
      <c r="DJ48" s="243"/>
      <c r="DK48" s="243"/>
      <c r="DL48" s="243"/>
      <c r="DM48" s="243"/>
      <c r="DN48" s="243"/>
      <c r="DO48" s="243"/>
      <c r="DP48" s="243"/>
      <c r="DQ48" s="243"/>
      <c r="DR48" s="243"/>
      <c r="DS48" s="243"/>
      <c r="DT48" s="243"/>
      <c r="DU48" s="243"/>
      <c r="DV48" s="243"/>
      <c r="DW48" s="243"/>
      <c r="DX48" s="243"/>
      <c r="DY48" s="243"/>
      <c r="DZ48" s="243"/>
      <c r="EA48" s="243"/>
      <c r="EB48" s="243"/>
      <c r="EC48" s="243"/>
      <c r="ED48" s="243"/>
      <c r="EE48" s="243"/>
      <c r="EF48" s="243"/>
      <c r="EG48" s="243"/>
      <c r="EH48" s="243"/>
      <c r="EI48" s="243"/>
      <c r="EJ48" s="243"/>
      <c r="EK48" s="243"/>
      <c r="EL48" s="243"/>
      <c r="EM48" s="243"/>
      <c r="EN48" s="243"/>
      <c r="EO48" s="243"/>
      <c r="EP48" s="243"/>
      <c r="EQ48" s="243"/>
      <c r="ER48" s="243"/>
      <c r="ES48" s="243"/>
      <c r="ET48" s="243"/>
      <c r="EU48" s="243"/>
      <c r="EV48" s="243"/>
      <c r="EW48" s="243"/>
      <c r="EX48" s="243"/>
      <c r="EY48" s="243"/>
      <c r="EZ48" s="243"/>
      <c r="FA48" s="243"/>
      <c r="FB48" s="243"/>
      <c r="FC48" s="243"/>
      <c r="FD48" s="243"/>
      <c r="FE48" s="243"/>
      <c r="FF48" s="243"/>
      <c r="FG48" s="243"/>
      <c r="FH48" s="243"/>
      <c r="FI48" s="243"/>
      <c r="FJ48" s="243"/>
      <c r="FK48" s="243"/>
      <c r="FL48" s="243"/>
      <c r="FM48" s="243"/>
      <c r="FN48" s="243"/>
      <c r="FO48" s="243"/>
      <c r="FP48" s="243"/>
      <c r="FQ48" s="243"/>
      <c r="FR48" s="243"/>
      <c r="FS48" s="243"/>
      <c r="FT48" s="243"/>
      <c r="FU48" s="243"/>
      <c r="FV48" s="243"/>
      <c r="FW48" s="243"/>
      <c r="FX48" s="243"/>
      <c r="FY48" s="243"/>
      <c r="FZ48" s="243"/>
      <c r="GA48" s="243"/>
      <c r="GB48" s="243"/>
      <c r="GC48" s="243"/>
      <c r="GD48" s="243"/>
      <c r="GE48" s="243"/>
      <c r="GF48" s="243"/>
      <c r="GG48" s="243"/>
      <c r="GH48" s="243"/>
      <c r="GI48" s="243"/>
      <c r="GJ48" s="243"/>
      <c r="GK48" s="243"/>
      <c r="GL48" s="243"/>
      <c r="GM48" s="243"/>
      <c r="GN48" s="243"/>
      <c r="GO48" s="243"/>
      <c r="GP48" s="243"/>
      <c r="GQ48" s="243"/>
      <c r="GR48" s="243"/>
      <c r="GS48" s="243"/>
      <c r="GT48" s="243"/>
      <c r="GU48" s="243"/>
      <c r="GV48" s="243"/>
      <c r="GW48" s="243"/>
      <c r="GX48" s="243"/>
      <c r="GY48" s="243"/>
      <c r="GZ48" s="243"/>
      <c r="HA48" s="243"/>
      <c r="HB48" s="243"/>
      <c r="HC48" s="243"/>
      <c r="HD48" s="243"/>
      <c r="HE48" s="243"/>
      <c r="HF48" s="243"/>
      <c r="HG48" s="243"/>
      <c r="HH48" s="243"/>
      <c r="HI48" s="243"/>
      <c r="HJ48" s="243"/>
      <c r="HK48" s="243"/>
      <c r="HL48" s="243"/>
      <c r="HM48" s="243"/>
      <c r="HN48" s="243"/>
      <c r="HO48" s="243"/>
      <c r="HP48" s="243"/>
      <c r="HQ48" s="243"/>
      <c r="HR48" s="243"/>
      <c r="HS48" s="243"/>
      <c r="HT48" s="243"/>
      <c r="HU48" s="243"/>
      <c r="HV48" s="243"/>
      <c r="HW48" s="243"/>
      <c r="HX48" s="243"/>
      <c r="HY48" s="243"/>
      <c r="HZ48" s="243"/>
    </row>
    <row r="49" spans="1:234" s="16" customFormat="1" ht="30" customHeight="1" x14ac:dyDescent="0.35">
      <c r="A49" s="182">
        <v>2022</v>
      </c>
      <c r="B49" s="189" t="s">
        <v>102</v>
      </c>
      <c r="C49" s="181" t="s">
        <v>238</v>
      </c>
      <c r="D49" s="204" t="s">
        <v>879</v>
      </c>
      <c r="E49" s="181" t="s">
        <v>880</v>
      </c>
      <c r="F49" s="182">
        <v>2022</v>
      </c>
      <c r="G49" s="86" t="s">
        <v>881</v>
      </c>
      <c r="H49" s="181"/>
      <c r="I49" s="87" t="s">
        <v>882</v>
      </c>
      <c r="J49" s="88" t="s">
        <v>883</v>
      </c>
      <c r="K49" s="181" t="s">
        <v>884</v>
      </c>
      <c r="L49" s="189" t="s">
        <v>321</v>
      </c>
      <c r="M49" s="181" t="s">
        <v>885</v>
      </c>
      <c r="N49" s="189" t="s">
        <v>162</v>
      </c>
      <c r="O49" s="181" t="s">
        <v>886</v>
      </c>
      <c r="P49" s="189" t="s">
        <v>545</v>
      </c>
      <c r="Q49" s="189" t="s">
        <v>887</v>
      </c>
      <c r="R49" s="189" t="s">
        <v>888</v>
      </c>
      <c r="S49" s="189" t="s">
        <v>548</v>
      </c>
      <c r="T49" s="189" t="s">
        <v>493</v>
      </c>
      <c r="U49" s="181" t="s">
        <v>889</v>
      </c>
      <c r="V49" s="189"/>
      <c r="W49" s="189"/>
      <c r="X49" s="187" t="s">
        <v>121</v>
      </c>
      <c r="Y49" s="189"/>
      <c r="Z49" s="189"/>
      <c r="AA49" s="189"/>
      <c r="AB49" s="189"/>
      <c r="AC49" s="189"/>
      <c r="AD49" s="189"/>
      <c r="AE49" s="189"/>
      <c r="AF49" s="196"/>
      <c r="AG49" s="196"/>
      <c r="AH49" s="189"/>
      <c r="AI49" s="196"/>
      <c r="AJ49" s="196"/>
      <c r="AK49" s="86" t="s">
        <v>123</v>
      </c>
      <c r="AL49" s="189" t="s">
        <v>231</v>
      </c>
      <c r="AM49" s="237" t="s">
        <v>123</v>
      </c>
      <c r="AN49" s="127" t="s">
        <v>890</v>
      </c>
      <c r="AO49" s="97" t="s">
        <v>123</v>
      </c>
      <c r="AP49" s="107"/>
      <c r="AQ49" s="121" t="s">
        <v>121</v>
      </c>
      <c r="AR49" s="239"/>
      <c r="AS49" s="121" t="s">
        <v>121</v>
      </c>
      <c r="AT49" s="236"/>
      <c r="AU49" s="204" t="s">
        <v>891</v>
      </c>
      <c r="AV49" s="181" t="s">
        <v>892</v>
      </c>
      <c r="AW49" s="181"/>
      <c r="AX49" s="181"/>
      <c r="AY49" s="181"/>
      <c r="AZ49" s="181"/>
      <c r="BA49" s="181"/>
      <c r="BB49" s="181"/>
      <c r="BC49" s="181" t="s">
        <v>893</v>
      </c>
      <c r="BD49" s="181" t="s">
        <v>894</v>
      </c>
      <c r="BE49" s="242">
        <v>4</v>
      </c>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c r="CD49" s="243"/>
      <c r="CE49" s="243"/>
      <c r="CF49" s="243"/>
      <c r="CG49" s="243"/>
      <c r="CH49" s="243"/>
      <c r="CI49" s="243"/>
      <c r="CJ49" s="243"/>
      <c r="CK49" s="243"/>
      <c r="CL49" s="243"/>
      <c r="CM49" s="243"/>
      <c r="CN49" s="243"/>
      <c r="CO49" s="243"/>
      <c r="CP49" s="243"/>
      <c r="CQ49" s="243"/>
      <c r="CR49" s="243"/>
      <c r="CS49" s="243"/>
      <c r="CT49" s="243"/>
      <c r="CU49" s="243"/>
      <c r="CV49" s="243"/>
      <c r="CW49" s="243"/>
      <c r="CX49" s="243"/>
      <c r="CY49" s="243"/>
      <c r="CZ49" s="243"/>
      <c r="DA49" s="243"/>
      <c r="DB49" s="243"/>
      <c r="DC49" s="243"/>
      <c r="DD49" s="243"/>
      <c r="DE49" s="243"/>
      <c r="DF49" s="243"/>
      <c r="DG49" s="243"/>
      <c r="DH49" s="243"/>
      <c r="DI49" s="243"/>
      <c r="DJ49" s="243"/>
      <c r="DK49" s="243"/>
      <c r="DL49" s="243"/>
      <c r="DM49" s="243"/>
      <c r="DN49" s="243"/>
      <c r="DO49" s="243"/>
      <c r="DP49" s="243"/>
      <c r="DQ49" s="243"/>
      <c r="DR49" s="243"/>
      <c r="DS49" s="243"/>
      <c r="DT49" s="243"/>
      <c r="DU49" s="243"/>
      <c r="DV49" s="243"/>
      <c r="DW49" s="243"/>
      <c r="DX49" s="243"/>
      <c r="DY49" s="243"/>
      <c r="DZ49" s="243"/>
      <c r="EA49" s="243"/>
      <c r="EB49" s="243"/>
      <c r="EC49" s="243"/>
      <c r="ED49" s="243"/>
      <c r="EE49" s="243"/>
      <c r="EF49" s="243"/>
      <c r="EG49" s="243"/>
      <c r="EH49" s="243"/>
      <c r="EI49" s="243"/>
      <c r="EJ49" s="243"/>
      <c r="EK49" s="243"/>
      <c r="EL49" s="243"/>
      <c r="EM49" s="243"/>
      <c r="EN49" s="243"/>
      <c r="EO49" s="243"/>
      <c r="EP49" s="243"/>
      <c r="EQ49" s="243"/>
      <c r="ER49" s="243"/>
      <c r="ES49" s="243"/>
      <c r="ET49" s="243"/>
      <c r="EU49" s="243"/>
      <c r="EV49" s="243"/>
      <c r="EW49" s="243"/>
      <c r="EX49" s="243"/>
      <c r="EY49" s="243"/>
      <c r="EZ49" s="243"/>
      <c r="FA49" s="243"/>
      <c r="FB49" s="243"/>
      <c r="FC49" s="243"/>
      <c r="FD49" s="243"/>
      <c r="FE49" s="243"/>
      <c r="FF49" s="243"/>
      <c r="FG49" s="243"/>
      <c r="FH49" s="243"/>
      <c r="FI49" s="243"/>
      <c r="FJ49" s="243"/>
      <c r="FK49" s="243"/>
      <c r="FL49" s="243"/>
      <c r="FM49" s="243"/>
      <c r="FN49" s="243"/>
      <c r="FO49" s="243"/>
      <c r="FP49" s="243"/>
      <c r="FQ49" s="243"/>
      <c r="FR49" s="243"/>
      <c r="FS49" s="243"/>
      <c r="FT49" s="243"/>
      <c r="FU49" s="243"/>
      <c r="FV49" s="243"/>
      <c r="FW49" s="243"/>
      <c r="FX49" s="243"/>
      <c r="FY49" s="243"/>
      <c r="FZ49" s="243"/>
      <c r="GA49" s="243"/>
      <c r="GB49" s="243"/>
      <c r="GC49" s="243"/>
      <c r="GD49" s="243"/>
      <c r="GE49" s="243"/>
      <c r="GF49" s="243"/>
      <c r="GG49" s="243"/>
      <c r="GH49" s="243"/>
      <c r="GI49" s="243"/>
      <c r="GJ49" s="243"/>
      <c r="GK49" s="243"/>
      <c r="GL49" s="243"/>
      <c r="GM49" s="243"/>
      <c r="GN49" s="243"/>
      <c r="GO49" s="243"/>
      <c r="GP49" s="243"/>
      <c r="GQ49" s="243"/>
      <c r="GR49" s="243"/>
      <c r="GS49" s="243"/>
      <c r="GT49" s="243"/>
      <c r="GU49" s="243"/>
      <c r="GV49" s="243"/>
      <c r="GW49" s="243"/>
      <c r="GX49" s="243"/>
      <c r="GY49" s="243"/>
      <c r="GZ49" s="243"/>
      <c r="HA49" s="243"/>
      <c r="HB49" s="243"/>
      <c r="HC49" s="243"/>
      <c r="HD49" s="243"/>
      <c r="HE49" s="243"/>
      <c r="HF49" s="243"/>
      <c r="HG49" s="243"/>
      <c r="HH49" s="243"/>
      <c r="HI49" s="243"/>
      <c r="HJ49" s="243"/>
      <c r="HK49" s="243"/>
      <c r="HL49" s="243"/>
      <c r="HM49" s="243"/>
      <c r="HN49" s="243"/>
      <c r="HO49" s="243"/>
      <c r="HP49" s="243"/>
      <c r="HQ49" s="243"/>
      <c r="HR49" s="243"/>
      <c r="HS49" s="243"/>
      <c r="HT49" s="243"/>
      <c r="HU49" s="243"/>
      <c r="HV49" s="243"/>
      <c r="HW49" s="243"/>
      <c r="HX49" s="243"/>
      <c r="HY49" s="243"/>
      <c r="HZ49" s="243"/>
    </row>
    <row r="50" spans="1:234" s="16" customFormat="1" ht="30" customHeight="1" x14ac:dyDescent="0.35">
      <c r="A50" s="182">
        <v>809</v>
      </c>
      <c r="B50" s="189" t="s">
        <v>102</v>
      </c>
      <c r="C50" s="181" t="s">
        <v>103</v>
      </c>
      <c r="D50" s="204" t="s">
        <v>895</v>
      </c>
      <c r="E50" s="189" t="s">
        <v>896</v>
      </c>
      <c r="F50" s="182">
        <v>2022</v>
      </c>
      <c r="G50" s="181" t="s">
        <v>897</v>
      </c>
      <c r="H50" s="189" t="s">
        <v>898</v>
      </c>
      <c r="I50" s="181" t="s">
        <v>899</v>
      </c>
      <c r="J50" s="214" t="s">
        <v>900</v>
      </c>
      <c r="K50" s="181" t="s">
        <v>901</v>
      </c>
      <c r="L50" s="189" t="s">
        <v>321</v>
      </c>
      <c r="M50" s="181" t="s">
        <v>902</v>
      </c>
      <c r="N50" s="189" t="s">
        <v>162</v>
      </c>
      <c r="O50" s="189" t="s">
        <v>903</v>
      </c>
      <c r="P50" s="189" t="s">
        <v>732</v>
      </c>
      <c r="Q50" s="189" t="s">
        <v>904</v>
      </c>
      <c r="R50" s="181" t="s">
        <v>905</v>
      </c>
      <c r="S50" s="189" t="s">
        <v>548</v>
      </c>
      <c r="T50" s="189" t="s">
        <v>906</v>
      </c>
      <c r="U50" s="181" t="s">
        <v>907</v>
      </c>
      <c r="V50" s="189"/>
      <c r="W50" s="189"/>
      <c r="X50" s="189"/>
      <c r="Y50" s="189"/>
      <c r="Z50" s="189"/>
      <c r="AA50" s="189"/>
      <c r="AB50" s="189"/>
      <c r="AC50" s="189"/>
      <c r="AD50" s="189"/>
      <c r="AE50" s="189"/>
      <c r="AF50" s="196"/>
      <c r="AG50" s="196"/>
      <c r="AH50" s="187" t="s">
        <v>121</v>
      </c>
      <c r="AI50" s="196"/>
      <c r="AJ50" s="196"/>
      <c r="AK50" s="189" t="s">
        <v>123</v>
      </c>
      <c r="AL50" s="189">
        <v>7</v>
      </c>
      <c r="AM50" s="237" t="s">
        <v>123</v>
      </c>
      <c r="AN50" s="236" t="s">
        <v>908</v>
      </c>
      <c r="AO50" s="237" t="s">
        <v>231</v>
      </c>
      <c r="AP50" s="217" t="s">
        <v>121</v>
      </c>
      <c r="AQ50" s="181"/>
      <c r="AR50" s="236"/>
      <c r="AS50" s="269" t="s">
        <v>121</v>
      </c>
      <c r="AT50" s="236"/>
      <c r="AU50" s="204" t="s">
        <v>909</v>
      </c>
      <c r="AV50" s="181" t="s">
        <v>910</v>
      </c>
      <c r="AW50" s="181"/>
      <c r="AX50" s="181"/>
      <c r="AY50" s="181"/>
      <c r="AZ50" s="181"/>
      <c r="BA50" s="181"/>
      <c r="BB50" s="189" t="s">
        <v>911</v>
      </c>
      <c r="BC50" s="214" t="s">
        <v>912</v>
      </c>
      <c r="BD50" s="214" t="s">
        <v>913</v>
      </c>
      <c r="BE50" s="271">
        <v>4</v>
      </c>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c r="CD50" s="243"/>
      <c r="CE50" s="243"/>
      <c r="CF50" s="243"/>
      <c r="CG50" s="243"/>
      <c r="CH50" s="243"/>
      <c r="CI50" s="243"/>
      <c r="CJ50" s="243"/>
      <c r="CK50" s="243"/>
      <c r="CL50" s="243"/>
      <c r="CM50" s="243"/>
      <c r="CN50" s="243"/>
      <c r="CO50" s="243"/>
      <c r="CP50" s="243"/>
      <c r="CQ50" s="243"/>
      <c r="CR50" s="243"/>
      <c r="CS50" s="243"/>
      <c r="CT50" s="243"/>
      <c r="CU50" s="243"/>
      <c r="CV50" s="243"/>
      <c r="CW50" s="243"/>
      <c r="CX50" s="243"/>
      <c r="CY50" s="243"/>
      <c r="CZ50" s="243"/>
      <c r="DA50" s="243"/>
      <c r="DB50" s="243"/>
      <c r="DC50" s="243"/>
      <c r="DD50" s="243"/>
      <c r="DE50" s="243"/>
      <c r="DF50" s="243"/>
      <c r="DG50" s="243"/>
      <c r="DH50" s="243"/>
      <c r="DI50" s="243"/>
      <c r="DJ50" s="243"/>
      <c r="DK50" s="243"/>
      <c r="DL50" s="243"/>
      <c r="DM50" s="243"/>
      <c r="DN50" s="243"/>
      <c r="DO50" s="243"/>
      <c r="DP50" s="243"/>
      <c r="DQ50" s="243"/>
      <c r="DR50" s="243"/>
      <c r="DS50" s="243"/>
      <c r="DT50" s="243"/>
      <c r="DU50" s="243"/>
      <c r="DV50" s="243"/>
      <c r="DW50" s="243"/>
      <c r="DX50" s="243"/>
      <c r="DY50" s="243"/>
      <c r="DZ50" s="243"/>
      <c r="EA50" s="243"/>
      <c r="EB50" s="243"/>
      <c r="EC50" s="243"/>
      <c r="ED50" s="243"/>
      <c r="EE50" s="243"/>
      <c r="EF50" s="243"/>
      <c r="EG50" s="243"/>
      <c r="EH50" s="243"/>
      <c r="EI50" s="243"/>
      <c r="EJ50" s="243"/>
      <c r="EK50" s="243"/>
      <c r="EL50" s="243"/>
      <c r="EM50" s="243"/>
      <c r="EN50" s="243"/>
      <c r="EO50" s="243"/>
      <c r="EP50" s="243"/>
      <c r="EQ50" s="243"/>
      <c r="ER50" s="243"/>
      <c r="ES50" s="243"/>
      <c r="ET50" s="243"/>
      <c r="EU50" s="243"/>
      <c r="EV50" s="243"/>
      <c r="EW50" s="243"/>
      <c r="EX50" s="243"/>
      <c r="EY50" s="243"/>
      <c r="EZ50" s="243"/>
      <c r="FA50" s="243"/>
      <c r="FB50" s="243"/>
      <c r="FC50" s="243"/>
      <c r="FD50" s="243"/>
      <c r="FE50" s="243"/>
      <c r="FF50" s="243"/>
      <c r="FG50" s="243"/>
      <c r="FH50" s="243"/>
      <c r="FI50" s="243"/>
      <c r="FJ50" s="243"/>
      <c r="FK50" s="243"/>
      <c r="FL50" s="243"/>
      <c r="FM50" s="243"/>
      <c r="FN50" s="243"/>
      <c r="FO50" s="243"/>
      <c r="FP50" s="243"/>
      <c r="FQ50" s="243"/>
      <c r="FR50" s="243"/>
      <c r="FS50" s="243"/>
      <c r="FT50" s="243"/>
      <c r="FU50" s="243"/>
      <c r="FV50" s="243"/>
      <c r="FW50" s="243"/>
      <c r="FX50" s="243"/>
      <c r="FY50" s="243"/>
      <c r="FZ50" s="243"/>
      <c r="GA50" s="243"/>
      <c r="GB50" s="243"/>
      <c r="GC50" s="243"/>
      <c r="GD50" s="243"/>
      <c r="GE50" s="243"/>
      <c r="GF50" s="243"/>
      <c r="GG50" s="243"/>
      <c r="GH50" s="243"/>
      <c r="GI50" s="243"/>
      <c r="GJ50" s="243"/>
      <c r="GK50" s="243"/>
      <c r="GL50" s="243"/>
      <c r="GM50" s="243"/>
      <c r="GN50" s="243"/>
      <c r="GO50" s="243"/>
      <c r="GP50" s="243"/>
      <c r="GQ50" s="243"/>
      <c r="GR50" s="243"/>
      <c r="GS50" s="243"/>
      <c r="GT50" s="243"/>
      <c r="GU50" s="243"/>
      <c r="GV50" s="243"/>
      <c r="GW50" s="243"/>
      <c r="GX50" s="243"/>
      <c r="GY50" s="243"/>
      <c r="GZ50" s="243"/>
      <c r="HA50" s="243"/>
      <c r="HB50" s="243"/>
      <c r="HC50" s="243"/>
      <c r="HD50" s="243"/>
      <c r="HE50" s="243"/>
      <c r="HF50" s="243"/>
      <c r="HG50" s="243"/>
      <c r="HH50" s="243"/>
      <c r="HI50" s="243"/>
      <c r="HJ50" s="243"/>
      <c r="HK50" s="243"/>
      <c r="HL50" s="243"/>
      <c r="HM50" s="243"/>
      <c r="HN50" s="243"/>
      <c r="HO50" s="243"/>
      <c r="HP50" s="243"/>
      <c r="HQ50" s="243"/>
      <c r="HR50" s="243"/>
      <c r="HS50" s="243"/>
      <c r="HT50" s="243"/>
      <c r="HU50" s="243"/>
      <c r="HV50" s="243"/>
      <c r="HW50" s="243"/>
      <c r="HX50" s="243"/>
      <c r="HY50" s="243"/>
      <c r="HZ50" s="243"/>
    </row>
    <row r="51" spans="1:234" s="16" customFormat="1" ht="30" customHeight="1" x14ac:dyDescent="0.35">
      <c r="A51" s="182">
        <v>1297</v>
      </c>
      <c r="B51" s="189" t="s">
        <v>102</v>
      </c>
      <c r="C51" s="181" t="s">
        <v>103</v>
      </c>
      <c r="D51" s="204" t="s">
        <v>914</v>
      </c>
      <c r="E51" s="181" t="s">
        <v>915</v>
      </c>
      <c r="F51" s="182">
        <v>2014</v>
      </c>
      <c r="G51" s="181" t="s">
        <v>916</v>
      </c>
      <c r="H51" s="189" t="s">
        <v>917</v>
      </c>
      <c r="I51" s="181" t="s">
        <v>918</v>
      </c>
      <c r="J51" s="181" t="s">
        <v>919</v>
      </c>
      <c r="K51" s="181" t="s">
        <v>920</v>
      </c>
      <c r="L51" s="189" t="s">
        <v>321</v>
      </c>
      <c r="M51" s="181" t="s">
        <v>921</v>
      </c>
      <c r="N51" s="189" t="s">
        <v>162</v>
      </c>
      <c r="O51" s="189" t="s">
        <v>123</v>
      </c>
      <c r="P51" s="189" t="s">
        <v>115</v>
      </c>
      <c r="Q51" s="189" t="s">
        <v>922</v>
      </c>
      <c r="R51" s="181" t="s">
        <v>923</v>
      </c>
      <c r="S51" s="189" t="s">
        <v>548</v>
      </c>
      <c r="T51" s="181" t="s">
        <v>924</v>
      </c>
      <c r="U51" s="181" t="s">
        <v>925</v>
      </c>
      <c r="V51" s="189"/>
      <c r="W51" s="189"/>
      <c r="X51" s="187" t="s">
        <v>121</v>
      </c>
      <c r="Y51" s="189"/>
      <c r="Z51" s="189"/>
      <c r="AA51" s="189"/>
      <c r="AB51" s="189"/>
      <c r="AC51" s="189"/>
      <c r="AD51" s="189"/>
      <c r="AE51" s="189"/>
      <c r="AF51" s="196"/>
      <c r="AG51" s="196"/>
      <c r="AH51" s="189"/>
      <c r="AI51" s="196"/>
      <c r="AJ51" s="196"/>
      <c r="AK51" s="189" t="s">
        <v>123</v>
      </c>
      <c r="AL51" s="189">
        <v>5</v>
      </c>
      <c r="AM51" s="189" t="s">
        <v>123</v>
      </c>
      <c r="AN51" s="237" t="s">
        <v>926</v>
      </c>
      <c r="AO51" s="237" t="s">
        <v>231</v>
      </c>
      <c r="AP51" s="218" t="s">
        <v>121</v>
      </c>
      <c r="AQ51" s="236"/>
      <c r="AR51" s="239"/>
      <c r="AS51" s="269" t="s">
        <v>121</v>
      </c>
      <c r="AT51" s="236"/>
      <c r="AU51" s="204" t="s">
        <v>927</v>
      </c>
      <c r="AV51" s="88" t="s">
        <v>928</v>
      </c>
      <c r="AW51" s="181"/>
      <c r="AX51" s="181"/>
      <c r="AY51" s="181"/>
      <c r="AZ51" s="181"/>
      <c r="BA51" s="181"/>
      <c r="BB51" s="181"/>
      <c r="BC51" s="181" t="s">
        <v>929</v>
      </c>
      <c r="BD51" s="181" t="s">
        <v>930</v>
      </c>
      <c r="BE51" s="242">
        <v>4</v>
      </c>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3"/>
      <c r="DM51" s="243"/>
      <c r="DN51" s="243"/>
      <c r="DO51" s="243"/>
      <c r="DP51" s="243"/>
      <c r="DQ51" s="243"/>
      <c r="DR51" s="243"/>
      <c r="DS51" s="243"/>
      <c r="DT51" s="243"/>
      <c r="DU51" s="243"/>
      <c r="DV51" s="243"/>
      <c r="DW51" s="243"/>
      <c r="DX51" s="243"/>
      <c r="DY51" s="243"/>
      <c r="DZ51" s="243"/>
      <c r="EA51" s="243"/>
      <c r="EB51" s="243"/>
      <c r="EC51" s="243"/>
      <c r="ED51" s="243"/>
      <c r="EE51" s="243"/>
      <c r="EF51" s="243"/>
      <c r="EG51" s="243"/>
      <c r="EH51" s="243"/>
      <c r="EI51" s="243"/>
      <c r="EJ51" s="243"/>
      <c r="EK51" s="243"/>
      <c r="EL51" s="243"/>
      <c r="EM51" s="243"/>
      <c r="EN51" s="243"/>
      <c r="EO51" s="243"/>
      <c r="EP51" s="243"/>
      <c r="EQ51" s="243"/>
      <c r="ER51" s="243"/>
      <c r="ES51" s="243"/>
      <c r="ET51" s="243"/>
      <c r="EU51" s="243"/>
      <c r="EV51" s="243"/>
      <c r="EW51" s="243"/>
      <c r="EX51" s="243"/>
      <c r="EY51" s="243"/>
      <c r="EZ51" s="243"/>
      <c r="FA51" s="243"/>
      <c r="FB51" s="243"/>
      <c r="FC51" s="243"/>
      <c r="FD51" s="243"/>
      <c r="FE51" s="243"/>
      <c r="FF51" s="243"/>
      <c r="FG51" s="243"/>
      <c r="FH51" s="243"/>
      <c r="FI51" s="243"/>
      <c r="FJ51" s="243"/>
      <c r="FK51" s="243"/>
      <c r="FL51" s="243"/>
      <c r="FM51" s="243"/>
      <c r="FN51" s="243"/>
      <c r="FO51" s="243"/>
      <c r="FP51" s="243"/>
      <c r="FQ51" s="243"/>
      <c r="FR51" s="243"/>
      <c r="FS51" s="243"/>
      <c r="FT51" s="243"/>
      <c r="FU51" s="243"/>
      <c r="FV51" s="243"/>
      <c r="FW51" s="243"/>
      <c r="FX51" s="243"/>
      <c r="FY51" s="243"/>
      <c r="FZ51" s="243"/>
      <c r="GA51" s="243"/>
      <c r="GB51" s="243"/>
      <c r="GC51" s="243"/>
      <c r="GD51" s="243"/>
      <c r="GE51" s="243"/>
      <c r="GF51" s="243"/>
      <c r="GG51" s="243"/>
      <c r="GH51" s="243"/>
      <c r="GI51" s="243"/>
      <c r="GJ51" s="243"/>
      <c r="GK51" s="243"/>
      <c r="GL51" s="243"/>
      <c r="GM51" s="243"/>
      <c r="GN51" s="243"/>
      <c r="GO51" s="243"/>
      <c r="GP51" s="243"/>
      <c r="GQ51" s="243"/>
      <c r="GR51" s="243"/>
      <c r="GS51" s="243"/>
      <c r="GT51" s="243"/>
      <c r="GU51" s="243"/>
      <c r="GV51" s="243"/>
      <c r="GW51" s="243"/>
      <c r="GX51" s="243"/>
      <c r="GY51" s="243"/>
      <c r="GZ51" s="243"/>
      <c r="HA51" s="243"/>
      <c r="HB51" s="243"/>
      <c r="HC51" s="243"/>
      <c r="HD51" s="243"/>
      <c r="HE51" s="243"/>
      <c r="HF51" s="243"/>
      <c r="HG51" s="243"/>
      <c r="HH51" s="243"/>
      <c r="HI51" s="243"/>
      <c r="HJ51" s="243"/>
      <c r="HK51" s="243"/>
      <c r="HL51" s="243"/>
      <c r="HM51" s="243"/>
      <c r="HN51" s="243"/>
      <c r="HO51" s="243"/>
      <c r="HP51" s="243"/>
      <c r="HQ51" s="243"/>
      <c r="HR51" s="243"/>
      <c r="HS51" s="243"/>
      <c r="HT51" s="243"/>
      <c r="HU51" s="243"/>
      <c r="HV51" s="243"/>
      <c r="HW51" s="243"/>
      <c r="HX51" s="243"/>
      <c r="HY51" s="243"/>
      <c r="HZ51" s="243"/>
    </row>
    <row r="52" spans="1:234" s="16" customFormat="1" ht="30" customHeight="1" x14ac:dyDescent="0.35">
      <c r="A52" s="182">
        <v>186</v>
      </c>
      <c r="B52" s="189" t="s">
        <v>102</v>
      </c>
      <c r="C52" s="181" t="s">
        <v>103</v>
      </c>
      <c r="D52" s="204" t="s">
        <v>931</v>
      </c>
      <c r="E52" s="181" t="s">
        <v>932</v>
      </c>
      <c r="F52" s="182">
        <v>2018</v>
      </c>
      <c r="G52" s="181" t="s">
        <v>933</v>
      </c>
      <c r="H52" s="189" t="s">
        <v>934</v>
      </c>
      <c r="I52" s="181" t="s">
        <v>935</v>
      </c>
      <c r="J52" s="181" t="s">
        <v>936</v>
      </c>
      <c r="K52" s="214" t="s">
        <v>937</v>
      </c>
      <c r="L52" s="189" t="s">
        <v>355</v>
      </c>
      <c r="M52" s="181" t="s">
        <v>938</v>
      </c>
      <c r="N52" s="189" t="s">
        <v>162</v>
      </c>
      <c r="O52" s="272" t="s">
        <v>939</v>
      </c>
      <c r="P52" s="189" t="s">
        <v>115</v>
      </c>
      <c r="Q52" s="189" t="s">
        <v>490</v>
      </c>
      <c r="R52" s="205" t="s">
        <v>940</v>
      </c>
      <c r="S52" s="189" t="s">
        <v>548</v>
      </c>
      <c r="T52" s="214" t="s">
        <v>941</v>
      </c>
      <c r="U52" s="205" t="s">
        <v>942</v>
      </c>
      <c r="V52" s="86"/>
      <c r="W52" s="86"/>
      <c r="X52" s="86"/>
      <c r="Y52" s="86"/>
      <c r="Z52" s="86"/>
      <c r="AA52" s="86"/>
      <c r="AB52" s="86"/>
      <c r="AC52" s="86"/>
      <c r="AD52" s="187" t="s">
        <v>121</v>
      </c>
      <c r="AE52" s="86"/>
      <c r="AF52" s="95"/>
      <c r="AG52" s="95"/>
      <c r="AH52" s="86"/>
      <c r="AI52" s="95"/>
      <c r="AJ52" s="95"/>
      <c r="AK52" s="189" t="s">
        <v>123</v>
      </c>
      <c r="AL52" s="189">
        <v>3</v>
      </c>
      <c r="AM52" s="237" t="s">
        <v>123</v>
      </c>
      <c r="AN52" s="237" t="s">
        <v>123</v>
      </c>
      <c r="AO52" s="237" t="s">
        <v>123</v>
      </c>
      <c r="AP52" s="269" t="s">
        <v>121</v>
      </c>
      <c r="AQ52" s="269" t="s">
        <v>121</v>
      </c>
      <c r="AR52" s="269" t="s">
        <v>121</v>
      </c>
      <c r="AS52" s="273"/>
      <c r="AT52" s="218" t="s">
        <v>121</v>
      </c>
      <c r="AU52" s="204" t="s">
        <v>943</v>
      </c>
      <c r="AV52" s="88"/>
      <c r="AW52" s="181"/>
      <c r="AX52" s="181"/>
      <c r="AY52" s="181"/>
      <c r="AZ52" s="181"/>
      <c r="BA52" s="214" t="s">
        <v>944</v>
      </c>
      <c r="BB52" s="181" t="s">
        <v>945</v>
      </c>
      <c r="BC52" s="181" t="s">
        <v>946</v>
      </c>
      <c r="BD52" s="181" t="s">
        <v>947</v>
      </c>
      <c r="BE52" s="242">
        <v>4</v>
      </c>
      <c r="BF52" s="243"/>
      <c r="BG52" s="243"/>
      <c r="BH52" s="243"/>
      <c r="BI52" s="243"/>
      <c r="BJ52" s="243"/>
      <c r="BK52" s="243"/>
      <c r="BL52" s="243"/>
      <c r="BM52" s="243"/>
      <c r="BN52" s="243"/>
      <c r="BO52" s="243"/>
      <c r="BP52" s="243"/>
      <c r="BQ52" s="243"/>
      <c r="BR52" s="243"/>
      <c r="BS52" s="243"/>
      <c r="BT52" s="243"/>
      <c r="BU52" s="243"/>
      <c r="BV52" s="243"/>
      <c r="BW52" s="243"/>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3"/>
      <c r="DB52" s="243"/>
      <c r="DC52" s="243"/>
      <c r="DD52" s="243"/>
      <c r="DE52" s="243"/>
      <c r="DF52" s="243"/>
      <c r="DG52" s="243"/>
      <c r="DH52" s="243"/>
      <c r="DI52" s="243"/>
      <c r="DJ52" s="243"/>
      <c r="DK52" s="243"/>
      <c r="DL52" s="243"/>
      <c r="DM52" s="243"/>
      <c r="DN52" s="243"/>
      <c r="DO52" s="243"/>
      <c r="DP52" s="243"/>
      <c r="DQ52" s="243"/>
      <c r="DR52" s="243"/>
      <c r="DS52" s="243"/>
      <c r="DT52" s="243"/>
      <c r="DU52" s="243"/>
      <c r="DV52" s="243"/>
      <c r="DW52" s="243"/>
      <c r="DX52" s="243"/>
      <c r="DY52" s="243"/>
      <c r="DZ52" s="243"/>
      <c r="EA52" s="243"/>
      <c r="EB52" s="243"/>
      <c r="EC52" s="243"/>
      <c r="ED52" s="243"/>
      <c r="EE52" s="243"/>
      <c r="EF52" s="243"/>
      <c r="EG52" s="243"/>
      <c r="EH52" s="243"/>
      <c r="EI52" s="243"/>
      <c r="EJ52" s="243"/>
      <c r="EK52" s="243"/>
      <c r="EL52" s="243"/>
      <c r="EM52" s="243"/>
      <c r="EN52" s="243"/>
      <c r="EO52" s="243"/>
      <c r="EP52" s="243"/>
      <c r="EQ52" s="243"/>
      <c r="ER52" s="243"/>
      <c r="ES52" s="243"/>
      <c r="ET52" s="243"/>
      <c r="EU52" s="243"/>
      <c r="EV52" s="243"/>
      <c r="EW52" s="243"/>
      <c r="EX52" s="243"/>
      <c r="EY52" s="243"/>
      <c r="EZ52" s="243"/>
      <c r="FA52" s="243"/>
      <c r="FB52" s="243"/>
      <c r="FC52" s="243"/>
      <c r="FD52" s="243"/>
      <c r="FE52" s="243"/>
      <c r="FF52" s="243"/>
      <c r="FG52" s="243"/>
      <c r="FH52" s="243"/>
      <c r="FI52" s="243"/>
      <c r="FJ52" s="243"/>
      <c r="FK52" s="243"/>
      <c r="FL52" s="243"/>
      <c r="FM52" s="243"/>
      <c r="FN52" s="243"/>
      <c r="FO52" s="243"/>
      <c r="FP52" s="243"/>
      <c r="FQ52" s="243"/>
      <c r="FR52" s="243"/>
      <c r="FS52" s="243"/>
      <c r="FT52" s="243"/>
      <c r="FU52" s="243"/>
      <c r="FV52" s="243"/>
      <c r="FW52" s="243"/>
      <c r="FX52" s="243"/>
      <c r="FY52" s="243"/>
      <c r="FZ52" s="243"/>
      <c r="GA52" s="243"/>
      <c r="GB52" s="243"/>
      <c r="GC52" s="243"/>
      <c r="GD52" s="243"/>
      <c r="GE52" s="243"/>
      <c r="GF52" s="243"/>
      <c r="GG52" s="243"/>
      <c r="GH52" s="243"/>
      <c r="GI52" s="243"/>
      <c r="GJ52" s="243"/>
      <c r="GK52" s="243"/>
      <c r="GL52" s="243"/>
      <c r="GM52" s="243"/>
      <c r="GN52" s="243"/>
      <c r="GO52" s="243"/>
      <c r="GP52" s="243"/>
      <c r="GQ52" s="243"/>
      <c r="GR52" s="243"/>
      <c r="GS52" s="243"/>
      <c r="GT52" s="243"/>
      <c r="GU52" s="243"/>
      <c r="GV52" s="243"/>
      <c r="GW52" s="243"/>
      <c r="GX52" s="243"/>
      <c r="GY52" s="243"/>
      <c r="GZ52" s="243"/>
      <c r="HA52" s="243"/>
      <c r="HB52" s="243"/>
      <c r="HC52" s="243"/>
      <c r="HD52" s="243"/>
      <c r="HE52" s="243"/>
      <c r="HF52" s="243"/>
      <c r="HG52" s="243"/>
      <c r="HH52" s="243"/>
      <c r="HI52" s="243"/>
      <c r="HJ52" s="243"/>
      <c r="HK52" s="243"/>
      <c r="HL52" s="243"/>
      <c r="HM52" s="243"/>
      <c r="HN52" s="243"/>
      <c r="HO52" s="243"/>
      <c r="HP52" s="243"/>
      <c r="HQ52" s="243"/>
      <c r="HR52" s="243"/>
      <c r="HS52" s="243"/>
      <c r="HT52" s="243"/>
      <c r="HU52" s="243"/>
      <c r="HV52" s="243"/>
      <c r="HW52" s="243"/>
      <c r="HX52" s="243"/>
      <c r="HY52" s="243"/>
      <c r="HZ52" s="243"/>
    </row>
    <row r="53" spans="1:234" s="16" customFormat="1" ht="30" customHeight="1" x14ac:dyDescent="0.35">
      <c r="A53" s="182" t="s">
        <v>123</v>
      </c>
      <c r="B53" s="189" t="s">
        <v>649</v>
      </c>
      <c r="C53" s="181" t="s">
        <v>197</v>
      </c>
      <c r="D53" s="204" t="s">
        <v>792</v>
      </c>
      <c r="E53" s="181" t="s">
        <v>948</v>
      </c>
      <c r="F53" s="182">
        <v>1987</v>
      </c>
      <c r="G53" s="181" t="s">
        <v>949</v>
      </c>
      <c r="H53" s="189" t="s">
        <v>950</v>
      </c>
      <c r="I53" s="181"/>
      <c r="J53" s="181" t="s">
        <v>951</v>
      </c>
      <c r="K53" s="181"/>
      <c r="L53" s="189" t="s">
        <v>355</v>
      </c>
      <c r="M53" s="189" t="s">
        <v>952</v>
      </c>
      <c r="N53" s="86" t="s">
        <v>162</v>
      </c>
      <c r="O53" s="181" t="s">
        <v>953</v>
      </c>
      <c r="P53" s="189" t="s">
        <v>115</v>
      </c>
      <c r="Q53" s="189" t="s">
        <v>569</v>
      </c>
      <c r="R53" s="181" t="s">
        <v>954</v>
      </c>
      <c r="S53" s="189" t="s">
        <v>548</v>
      </c>
      <c r="T53" s="189" t="s">
        <v>955</v>
      </c>
      <c r="U53" s="181" t="s">
        <v>956</v>
      </c>
      <c r="V53" s="88"/>
      <c r="W53" s="88"/>
      <c r="X53" s="88"/>
      <c r="Y53" s="88"/>
      <c r="Z53" s="88"/>
      <c r="AA53" s="88"/>
      <c r="AB53" s="88"/>
      <c r="AC53" s="88"/>
      <c r="AD53" s="88"/>
      <c r="AE53" s="187" t="s">
        <v>121</v>
      </c>
      <c r="AF53" s="197"/>
      <c r="AG53" s="124"/>
      <c r="AH53" s="88"/>
      <c r="AI53" s="124"/>
      <c r="AJ53" s="124"/>
      <c r="AK53" s="189" t="s">
        <v>123</v>
      </c>
      <c r="AL53" s="189">
        <v>4</v>
      </c>
      <c r="AM53" s="189" t="s">
        <v>123</v>
      </c>
      <c r="AN53" s="189" t="s">
        <v>123</v>
      </c>
      <c r="AO53" s="189" t="s">
        <v>123</v>
      </c>
      <c r="AP53" s="269" t="s">
        <v>121</v>
      </c>
      <c r="AQ53" s="218"/>
      <c r="AR53" s="239"/>
      <c r="AS53" s="218" t="s">
        <v>121</v>
      </c>
      <c r="AT53" s="269" t="s">
        <v>121</v>
      </c>
      <c r="AU53" s="204" t="s">
        <v>957</v>
      </c>
      <c r="AV53" s="181"/>
      <c r="AW53" s="181"/>
      <c r="AX53" s="181"/>
      <c r="AY53" s="181"/>
      <c r="AZ53" s="181" t="s">
        <v>958</v>
      </c>
      <c r="BA53" s="181" t="s">
        <v>959</v>
      </c>
      <c r="BB53" s="189" t="s">
        <v>960</v>
      </c>
      <c r="BC53" s="181" t="s">
        <v>961</v>
      </c>
      <c r="BD53" s="181" t="s">
        <v>962</v>
      </c>
      <c r="BE53" s="242">
        <v>4</v>
      </c>
      <c r="BF53" s="243"/>
      <c r="BG53" s="243"/>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3"/>
      <c r="CF53" s="243"/>
      <c r="CG53" s="243"/>
      <c r="CH53" s="243"/>
      <c r="CI53" s="243"/>
      <c r="CJ53" s="243"/>
      <c r="CK53" s="243"/>
      <c r="CL53" s="243"/>
      <c r="CM53" s="243"/>
      <c r="CN53" s="243"/>
      <c r="CO53" s="243"/>
      <c r="CP53" s="243"/>
      <c r="CQ53" s="243"/>
      <c r="CR53" s="243"/>
      <c r="CS53" s="243"/>
      <c r="CT53" s="243"/>
      <c r="CU53" s="243"/>
      <c r="CV53" s="243"/>
      <c r="CW53" s="243"/>
      <c r="CX53" s="243"/>
      <c r="CY53" s="243"/>
      <c r="CZ53" s="243"/>
      <c r="DA53" s="243"/>
      <c r="DB53" s="243"/>
      <c r="DC53" s="243"/>
      <c r="DD53" s="243"/>
      <c r="DE53" s="243"/>
      <c r="DF53" s="243"/>
      <c r="DG53" s="243"/>
      <c r="DH53" s="243"/>
      <c r="DI53" s="243"/>
      <c r="DJ53" s="243"/>
      <c r="DK53" s="243"/>
      <c r="DL53" s="243"/>
      <c r="DM53" s="243"/>
      <c r="DN53" s="243"/>
      <c r="DO53" s="243"/>
      <c r="DP53" s="243"/>
      <c r="DQ53" s="243"/>
      <c r="DR53" s="243"/>
      <c r="DS53" s="243"/>
      <c r="DT53" s="243"/>
      <c r="DU53" s="243"/>
      <c r="DV53" s="243"/>
      <c r="DW53" s="243"/>
      <c r="DX53" s="243"/>
      <c r="DY53" s="243"/>
      <c r="DZ53" s="243"/>
      <c r="EA53" s="243"/>
      <c r="EB53" s="243"/>
      <c r="EC53" s="243"/>
      <c r="ED53" s="243"/>
      <c r="EE53" s="243"/>
      <c r="EF53" s="243"/>
      <c r="EG53" s="243"/>
      <c r="EH53" s="243"/>
      <c r="EI53" s="243"/>
      <c r="EJ53" s="243"/>
      <c r="EK53" s="243"/>
      <c r="EL53" s="243"/>
      <c r="EM53" s="243"/>
      <c r="EN53" s="243"/>
      <c r="EO53" s="243"/>
      <c r="EP53" s="243"/>
      <c r="EQ53" s="243"/>
      <c r="ER53" s="243"/>
      <c r="ES53" s="243"/>
      <c r="ET53" s="243"/>
      <c r="EU53" s="243"/>
      <c r="EV53" s="243"/>
      <c r="EW53" s="243"/>
      <c r="EX53" s="243"/>
      <c r="EY53" s="243"/>
      <c r="EZ53" s="243"/>
      <c r="FA53" s="243"/>
      <c r="FB53" s="243"/>
      <c r="FC53" s="243"/>
      <c r="FD53" s="243"/>
      <c r="FE53" s="243"/>
      <c r="FF53" s="243"/>
      <c r="FG53" s="243"/>
      <c r="FH53" s="243"/>
      <c r="FI53" s="243"/>
      <c r="FJ53" s="243"/>
      <c r="FK53" s="243"/>
      <c r="FL53" s="243"/>
      <c r="FM53" s="243"/>
      <c r="FN53" s="243"/>
      <c r="FO53" s="243"/>
      <c r="FP53" s="243"/>
      <c r="FQ53" s="243"/>
      <c r="FR53" s="243"/>
      <c r="FS53" s="243"/>
      <c r="FT53" s="243"/>
      <c r="FU53" s="243"/>
      <c r="FV53" s="243"/>
      <c r="FW53" s="243"/>
      <c r="FX53" s="243"/>
      <c r="FY53" s="243"/>
      <c r="FZ53" s="243"/>
      <c r="GA53" s="243"/>
      <c r="GB53" s="243"/>
      <c r="GC53" s="243"/>
      <c r="GD53" s="243"/>
      <c r="GE53" s="243"/>
      <c r="GF53" s="243"/>
      <c r="GG53" s="243"/>
      <c r="GH53" s="243"/>
      <c r="GI53" s="243"/>
      <c r="GJ53" s="243"/>
      <c r="GK53" s="243"/>
      <c r="GL53" s="243"/>
      <c r="GM53" s="243"/>
      <c r="GN53" s="243"/>
      <c r="GO53" s="243"/>
      <c r="GP53" s="243"/>
      <c r="GQ53" s="243"/>
      <c r="GR53" s="243"/>
      <c r="GS53" s="243"/>
      <c r="GT53" s="243"/>
      <c r="GU53" s="243"/>
      <c r="GV53" s="243"/>
      <c r="GW53" s="243"/>
      <c r="GX53" s="243"/>
      <c r="GY53" s="243"/>
      <c r="GZ53" s="243"/>
      <c r="HA53" s="243"/>
      <c r="HB53" s="243"/>
      <c r="HC53" s="243"/>
      <c r="HD53" s="243"/>
      <c r="HE53" s="243"/>
      <c r="HF53" s="243"/>
      <c r="HG53" s="243"/>
      <c r="HH53" s="243"/>
      <c r="HI53" s="243"/>
      <c r="HJ53" s="243"/>
      <c r="HK53" s="243"/>
      <c r="HL53" s="243"/>
      <c r="HM53" s="243"/>
      <c r="HN53" s="243"/>
      <c r="HO53" s="243"/>
      <c r="HP53" s="243"/>
      <c r="HQ53" s="243"/>
      <c r="HR53" s="243"/>
      <c r="HS53" s="243"/>
      <c r="HT53" s="243"/>
      <c r="HU53" s="243"/>
      <c r="HV53" s="243"/>
      <c r="HW53" s="243"/>
      <c r="HX53" s="243"/>
      <c r="HY53" s="243"/>
      <c r="HZ53" s="243"/>
    </row>
    <row r="54" spans="1:234" s="16" customFormat="1" ht="30" customHeight="1" x14ac:dyDescent="0.35">
      <c r="A54" s="182" t="s">
        <v>123</v>
      </c>
      <c r="B54" s="189" t="s">
        <v>649</v>
      </c>
      <c r="C54" s="189" t="s">
        <v>197</v>
      </c>
      <c r="D54" s="204" t="s">
        <v>963</v>
      </c>
      <c r="E54" s="189" t="s">
        <v>964</v>
      </c>
      <c r="F54" s="182">
        <v>1992</v>
      </c>
      <c r="G54" s="189" t="s">
        <v>965</v>
      </c>
      <c r="H54" s="244" t="s">
        <v>966</v>
      </c>
      <c r="I54" s="189"/>
      <c r="J54" s="189" t="s">
        <v>967</v>
      </c>
      <c r="K54" s="189"/>
      <c r="L54" s="189" t="s">
        <v>355</v>
      </c>
      <c r="M54" s="189" t="s">
        <v>968</v>
      </c>
      <c r="N54" s="86" t="s">
        <v>162</v>
      </c>
      <c r="O54" s="189" t="s">
        <v>969</v>
      </c>
      <c r="P54" s="189" t="s">
        <v>115</v>
      </c>
      <c r="Q54" s="189" t="s">
        <v>970</v>
      </c>
      <c r="R54" s="189" t="s">
        <v>971</v>
      </c>
      <c r="S54" s="189" t="s">
        <v>548</v>
      </c>
      <c r="T54" s="189" t="s">
        <v>86</v>
      </c>
      <c r="U54" s="189" t="s">
        <v>972</v>
      </c>
      <c r="V54" s="181"/>
      <c r="W54" s="181"/>
      <c r="X54" s="181"/>
      <c r="Y54" s="181"/>
      <c r="Z54" s="181"/>
      <c r="AA54" s="181"/>
      <c r="AB54" s="181"/>
      <c r="AC54" s="181"/>
      <c r="AD54" s="187" t="s">
        <v>121</v>
      </c>
      <c r="AE54" s="181"/>
      <c r="AF54" s="200"/>
      <c r="AG54" s="200"/>
      <c r="AH54" s="181"/>
      <c r="AI54" s="200"/>
      <c r="AJ54" s="200"/>
      <c r="AK54" s="189" t="s">
        <v>123</v>
      </c>
      <c r="AL54" s="189" t="s">
        <v>973</v>
      </c>
      <c r="AM54" s="237" t="s">
        <v>123</v>
      </c>
      <c r="AN54" s="237" t="s">
        <v>123</v>
      </c>
      <c r="AO54" s="237" t="s">
        <v>123</v>
      </c>
      <c r="AP54" s="269" t="s">
        <v>121</v>
      </c>
      <c r="AQ54" s="237"/>
      <c r="AR54" s="237"/>
      <c r="AS54" s="274" t="s">
        <v>121</v>
      </c>
      <c r="AT54" s="182" t="s">
        <v>121</v>
      </c>
      <c r="AU54" s="229" t="s">
        <v>974</v>
      </c>
      <c r="AV54" s="189"/>
      <c r="AW54" s="189"/>
      <c r="AX54" s="189"/>
      <c r="AY54" s="189"/>
      <c r="AZ54" s="189" t="s">
        <v>975</v>
      </c>
      <c r="BA54" s="189" t="s">
        <v>976</v>
      </c>
      <c r="BB54" s="189"/>
      <c r="BC54" s="189" t="s">
        <v>977</v>
      </c>
      <c r="BD54" s="181" t="s">
        <v>978</v>
      </c>
      <c r="BE54" s="242">
        <v>4</v>
      </c>
      <c r="BF54" s="243"/>
      <c r="BG54" s="243"/>
      <c r="BH54" s="243"/>
      <c r="BI54" s="243"/>
      <c r="BJ54" s="243"/>
      <c r="BK54" s="243"/>
      <c r="BL54" s="243"/>
      <c r="BM54" s="243"/>
      <c r="BN54" s="243"/>
      <c r="BO54" s="243"/>
      <c r="BP54" s="243"/>
      <c r="BQ54" s="243"/>
      <c r="BR54" s="243"/>
      <c r="BS54" s="243"/>
      <c r="BT54" s="243"/>
      <c r="BU54" s="243"/>
      <c r="BV54" s="243"/>
      <c r="BW54" s="243"/>
      <c r="BX54" s="243"/>
      <c r="BY54" s="243"/>
      <c r="BZ54" s="243"/>
      <c r="CA54" s="243"/>
      <c r="CB54" s="243"/>
      <c r="CC54" s="243"/>
      <c r="CD54" s="243"/>
      <c r="CE54" s="243"/>
      <c r="CF54" s="243"/>
      <c r="CG54" s="243"/>
      <c r="CH54" s="243"/>
      <c r="CI54" s="243"/>
      <c r="CJ54" s="243"/>
      <c r="CK54" s="243"/>
      <c r="CL54" s="243"/>
      <c r="CM54" s="243"/>
      <c r="CN54" s="243"/>
      <c r="CO54" s="243"/>
      <c r="CP54" s="243"/>
      <c r="CQ54" s="243"/>
      <c r="CR54" s="243"/>
      <c r="CS54" s="243"/>
      <c r="CT54" s="243"/>
      <c r="CU54" s="243"/>
      <c r="CV54" s="243"/>
      <c r="CW54" s="243"/>
      <c r="CX54" s="243"/>
      <c r="CY54" s="243"/>
      <c r="CZ54" s="243"/>
      <c r="DA54" s="243"/>
      <c r="DB54" s="243"/>
      <c r="DC54" s="243"/>
      <c r="DD54" s="243"/>
      <c r="DE54" s="243"/>
      <c r="DF54" s="243"/>
      <c r="DG54" s="243"/>
      <c r="DH54" s="243"/>
      <c r="DI54" s="243"/>
      <c r="DJ54" s="243"/>
      <c r="DK54" s="243"/>
      <c r="DL54" s="243"/>
      <c r="DM54" s="243"/>
      <c r="DN54" s="243"/>
      <c r="DO54" s="243"/>
      <c r="DP54" s="243"/>
      <c r="DQ54" s="243"/>
      <c r="DR54" s="243"/>
      <c r="DS54" s="243"/>
      <c r="DT54" s="243"/>
      <c r="DU54" s="243"/>
      <c r="DV54" s="243"/>
      <c r="DW54" s="243"/>
      <c r="DX54" s="243"/>
      <c r="DY54" s="243"/>
      <c r="DZ54" s="243"/>
      <c r="EA54" s="243"/>
      <c r="EB54" s="243"/>
      <c r="EC54" s="243"/>
      <c r="ED54" s="243"/>
      <c r="EE54" s="243"/>
      <c r="EF54" s="243"/>
      <c r="EG54" s="243"/>
      <c r="EH54" s="243"/>
      <c r="EI54" s="243"/>
      <c r="EJ54" s="243"/>
      <c r="EK54" s="243"/>
      <c r="EL54" s="243"/>
      <c r="EM54" s="243"/>
      <c r="EN54" s="243"/>
      <c r="EO54" s="243"/>
      <c r="EP54" s="243"/>
      <c r="EQ54" s="243"/>
      <c r="ER54" s="243"/>
      <c r="ES54" s="243"/>
      <c r="ET54" s="243"/>
      <c r="EU54" s="243"/>
      <c r="EV54" s="243"/>
      <c r="EW54" s="243"/>
      <c r="EX54" s="243"/>
      <c r="EY54" s="243"/>
      <c r="EZ54" s="243"/>
      <c r="FA54" s="243"/>
      <c r="FB54" s="243"/>
      <c r="FC54" s="243"/>
      <c r="FD54" s="243"/>
      <c r="FE54" s="243"/>
      <c r="FF54" s="243"/>
      <c r="FG54" s="243"/>
      <c r="FH54" s="243"/>
      <c r="FI54" s="243"/>
      <c r="FJ54" s="243"/>
      <c r="FK54" s="243"/>
      <c r="FL54" s="243"/>
      <c r="FM54" s="243"/>
      <c r="FN54" s="243"/>
      <c r="FO54" s="243"/>
      <c r="FP54" s="243"/>
      <c r="FQ54" s="243"/>
      <c r="FR54" s="243"/>
      <c r="FS54" s="243"/>
      <c r="FT54" s="243"/>
      <c r="FU54" s="243"/>
      <c r="FV54" s="243"/>
      <c r="FW54" s="243"/>
      <c r="FX54" s="243"/>
      <c r="FY54" s="243"/>
      <c r="FZ54" s="243"/>
      <c r="GA54" s="243"/>
      <c r="GB54" s="243"/>
      <c r="GC54" s="243"/>
      <c r="GD54" s="243"/>
      <c r="GE54" s="243"/>
      <c r="GF54" s="243"/>
      <c r="GG54" s="243"/>
      <c r="GH54" s="243"/>
      <c r="GI54" s="243"/>
      <c r="GJ54" s="243"/>
      <c r="GK54" s="243"/>
      <c r="GL54" s="243"/>
      <c r="GM54" s="243"/>
      <c r="GN54" s="243"/>
      <c r="GO54" s="243"/>
      <c r="GP54" s="243"/>
      <c r="GQ54" s="243"/>
      <c r="GR54" s="243"/>
      <c r="GS54" s="243"/>
      <c r="GT54" s="243"/>
      <c r="GU54" s="243"/>
      <c r="GV54" s="243"/>
      <c r="GW54" s="243"/>
      <c r="GX54" s="243"/>
      <c r="GY54" s="243"/>
      <c r="GZ54" s="243"/>
      <c r="HA54" s="243"/>
      <c r="HB54" s="243"/>
      <c r="HC54" s="243"/>
      <c r="HD54" s="243"/>
      <c r="HE54" s="243"/>
      <c r="HF54" s="243"/>
      <c r="HG54" s="243"/>
      <c r="HH54" s="243"/>
      <c r="HI54" s="243"/>
      <c r="HJ54" s="243"/>
      <c r="HK54" s="243"/>
      <c r="HL54" s="243"/>
      <c r="HM54" s="243"/>
      <c r="HN54" s="243"/>
      <c r="HO54" s="243"/>
      <c r="HP54" s="243"/>
      <c r="HQ54" s="243"/>
      <c r="HR54" s="243"/>
      <c r="HS54" s="243"/>
      <c r="HT54" s="243"/>
      <c r="HU54" s="243"/>
      <c r="HV54" s="243"/>
      <c r="HW54" s="243"/>
      <c r="HX54" s="243"/>
      <c r="HY54" s="243"/>
      <c r="HZ54" s="243"/>
    </row>
    <row r="55" spans="1:234" s="16" customFormat="1" ht="30" customHeight="1" x14ac:dyDescent="0.35">
      <c r="A55" s="182">
        <v>6008</v>
      </c>
      <c r="B55" s="189" t="s">
        <v>102</v>
      </c>
      <c r="C55" s="181" t="s">
        <v>103</v>
      </c>
      <c r="D55" s="204" t="s">
        <v>979</v>
      </c>
      <c r="E55" s="181" t="s">
        <v>980</v>
      </c>
      <c r="F55" s="182">
        <v>2011</v>
      </c>
      <c r="G55" s="181" t="s">
        <v>981</v>
      </c>
      <c r="H55" s="189" t="s">
        <v>982</v>
      </c>
      <c r="I55" s="181"/>
      <c r="J55" s="181" t="s">
        <v>983</v>
      </c>
      <c r="K55" s="181" t="s">
        <v>984</v>
      </c>
      <c r="L55" s="189" t="s">
        <v>985</v>
      </c>
      <c r="M55" s="189" t="s">
        <v>986</v>
      </c>
      <c r="N55" s="189" t="s">
        <v>162</v>
      </c>
      <c r="O55" s="189" t="s">
        <v>987</v>
      </c>
      <c r="P55" s="189" t="s">
        <v>115</v>
      </c>
      <c r="Q55" s="189" t="s">
        <v>988</v>
      </c>
      <c r="R55" s="181" t="s">
        <v>989</v>
      </c>
      <c r="S55" s="189" t="s">
        <v>548</v>
      </c>
      <c r="T55" s="189" t="s">
        <v>990</v>
      </c>
      <c r="U55" s="181" t="s">
        <v>991</v>
      </c>
      <c r="V55" s="225"/>
      <c r="W55" s="225"/>
      <c r="X55" s="225"/>
      <c r="Y55" s="225"/>
      <c r="Z55" s="225"/>
      <c r="AA55" s="225"/>
      <c r="AB55" s="225"/>
      <c r="AC55" s="225"/>
      <c r="AD55" s="225"/>
      <c r="AE55" s="225"/>
      <c r="AF55" s="197" t="s">
        <v>121</v>
      </c>
      <c r="AG55" s="197"/>
      <c r="AH55" s="187" t="s">
        <v>121</v>
      </c>
      <c r="AI55" s="256"/>
      <c r="AJ55" s="256"/>
      <c r="AK55" s="189" t="s">
        <v>992</v>
      </c>
      <c r="AL55" s="189" t="s">
        <v>123</v>
      </c>
      <c r="AM55" s="189" t="s">
        <v>123</v>
      </c>
      <c r="AN55" s="189" t="s">
        <v>123</v>
      </c>
      <c r="AO55" s="189" t="s">
        <v>231</v>
      </c>
      <c r="AP55" s="269" t="s">
        <v>121</v>
      </c>
      <c r="AQ55" s="181"/>
      <c r="AR55" s="217"/>
      <c r="AS55" s="218" t="s">
        <v>121</v>
      </c>
      <c r="AT55" s="236"/>
      <c r="AU55" s="204" t="s">
        <v>993</v>
      </c>
      <c r="AV55" s="181"/>
      <c r="AW55" s="181"/>
      <c r="AX55" s="181"/>
      <c r="AY55" s="181"/>
      <c r="AZ55" s="157" t="s">
        <v>994</v>
      </c>
      <c r="BA55" s="181"/>
      <c r="BB55" s="181"/>
      <c r="BC55" s="181" t="s">
        <v>995</v>
      </c>
      <c r="BD55" s="181" t="s">
        <v>996</v>
      </c>
      <c r="BE55" s="242" t="s">
        <v>277</v>
      </c>
      <c r="BF55" s="243"/>
      <c r="BG55" s="243"/>
      <c r="BH55" s="243"/>
      <c r="BI55" s="243"/>
      <c r="BJ55" s="243"/>
      <c r="BK55" s="243"/>
      <c r="BL55" s="243"/>
      <c r="BM55" s="243"/>
      <c r="BN55" s="243"/>
      <c r="BO55" s="243"/>
      <c r="BP55" s="243"/>
      <c r="BQ55" s="243"/>
      <c r="BR55" s="243"/>
      <c r="BS55" s="243"/>
      <c r="BT55" s="243"/>
      <c r="BU55" s="243"/>
      <c r="BV55" s="243"/>
      <c r="BW55" s="243"/>
      <c r="BX55" s="243"/>
      <c r="BY55" s="243"/>
      <c r="BZ55" s="243"/>
      <c r="CA55" s="243"/>
      <c r="CB55" s="243"/>
      <c r="CC55" s="243"/>
      <c r="CD55" s="243"/>
      <c r="CE55" s="243"/>
      <c r="CF55" s="243"/>
      <c r="CG55" s="243"/>
      <c r="CH55" s="243"/>
      <c r="CI55" s="243"/>
      <c r="CJ55" s="243"/>
      <c r="CK55" s="243"/>
      <c r="CL55" s="243"/>
      <c r="CM55" s="243"/>
      <c r="CN55" s="243"/>
      <c r="CO55" s="243"/>
      <c r="CP55" s="243"/>
      <c r="CQ55" s="243"/>
      <c r="CR55" s="243"/>
      <c r="CS55" s="243"/>
      <c r="CT55" s="243"/>
      <c r="CU55" s="243"/>
      <c r="CV55" s="243"/>
      <c r="CW55" s="243"/>
      <c r="CX55" s="243"/>
      <c r="CY55" s="243"/>
      <c r="CZ55" s="243"/>
      <c r="DA55" s="243"/>
      <c r="DB55" s="243"/>
      <c r="DC55" s="243"/>
      <c r="DD55" s="243"/>
      <c r="DE55" s="243"/>
      <c r="DF55" s="243"/>
      <c r="DG55" s="243"/>
      <c r="DH55" s="243"/>
      <c r="DI55" s="243"/>
      <c r="DJ55" s="243"/>
      <c r="DK55" s="243"/>
      <c r="DL55" s="243"/>
      <c r="DM55" s="243"/>
      <c r="DN55" s="243"/>
      <c r="DO55" s="243"/>
      <c r="DP55" s="243"/>
      <c r="DQ55" s="243"/>
      <c r="DR55" s="243"/>
      <c r="DS55" s="243"/>
      <c r="DT55" s="243"/>
      <c r="DU55" s="243"/>
      <c r="DV55" s="243"/>
      <c r="DW55" s="243"/>
      <c r="DX55" s="243"/>
      <c r="DY55" s="243"/>
      <c r="DZ55" s="243"/>
      <c r="EA55" s="243"/>
      <c r="EB55" s="243"/>
      <c r="EC55" s="243"/>
      <c r="ED55" s="243"/>
      <c r="EE55" s="243"/>
      <c r="EF55" s="243"/>
      <c r="EG55" s="243"/>
      <c r="EH55" s="243"/>
      <c r="EI55" s="243"/>
      <c r="EJ55" s="243"/>
      <c r="EK55" s="243"/>
      <c r="EL55" s="243"/>
      <c r="EM55" s="243"/>
      <c r="EN55" s="243"/>
      <c r="EO55" s="243"/>
      <c r="EP55" s="243"/>
      <c r="EQ55" s="243"/>
      <c r="ER55" s="243"/>
      <c r="ES55" s="243"/>
      <c r="ET55" s="243"/>
      <c r="EU55" s="243"/>
      <c r="EV55" s="243"/>
      <c r="EW55" s="243"/>
      <c r="EX55" s="243"/>
      <c r="EY55" s="243"/>
      <c r="EZ55" s="243"/>
      <c r="FA55" s="243"/>
      <c r="FB55" s="243"/>
      <c r="FC55" s="243"/>
      <c r="FD55" s="243"/>
      <c r="FE55" s="243"/>
      <c r="FF55" s="243"/>
      <c r="FG55" s="243"/>
      <c r="FH55" s="243"/>
      <c r="FI55" s="243"/>
      <c r="FJ55" s="243"/>
      <c r="FK55" s="243"/>
      <c r="FL55" s="243"/>
      <c r="FM55" s="243"/>
      <c r="FN55" s="243"/>
      <c r="FO55" s="243"/>
      <c r="FP55" s="243"/>
      <c r="FQ55" s="243"/>
      <c r="FR55" s="243"/>
      <c r="FS55" s="243"/>
      <c r="FT55" s="243"/>
      <c r="FU55" s="243"/>
      <c r="FV55" s="243"/>
      <c r="FW55" s="243"/>
      <c r="FX55" s="243"/>
      <c r="FY55" s="243"/>
      <c r="FZ55" s="243"/>
      <c r="GA55" s="243"/>
      <c r="GB55" s="243"/>
      <c r="GC55" s="243"/>
      <c r="GD55" s="243"/>
      <c r="GE55" s="243"/>
      <c r="GF55" s="243"/>
      <c r="GG55" s="243"/>
      <c r="GH55" s="243"/>
      <c r="GI55" s="243"/>
      <c r="GJ55" s="243"/>
      <c r="GK55" s="243"/>
      <c r="GL55" s="243"/>
      <c r="GM55" s="243"/>
      <c r="GN55" s="243"/>
      <c r="GO55" s="243"/>
      <c r="GP55" s="243"/>
      <c r="GQ55" s="243"/>
      <c r="GR55" s="243"/>
      <c r="GS55" s="243"/>
      <c r="GT55" s="243"/>
      <c r="GU55" s="243"/>
      <c r="GV55" s="243"/>
      <c r="GW55" s="243"/>
      <c r="GX55" s="243"/>
      <c r="GY55" s="243"/>
      <c r="GZ55" s="243"/>
      <c r="HA55" s="243"/>
      <c r="HB55" s="243"/>
      <c r="HC55" s="243"/>
      <c r="HD55" s="243"/>
      <c r="HE55" s="243"/>
      <c r="HF55" s="243"/>
      <c r="HG55" s="243"/>
      <c r="HH55" s="243"/>
      <c r="HI55" s="243"/>
      <c r="HJ55" s="243"/>
      <c r="HK55" s="243"/>
      <c r="HL55" s="243"/>
      <c r="HM55" s="243"/>
      <c r="HN55" s="243"/>
      <c r="HO55" s="243"/>
      <c r="HP55" s="243"/>
      <c r="HQ55" s="243"/>
      <c r="HR55" s="243"/>
      <c r="HS55" s="243"/>
      <c r="HT55" s="243"/>
      <c r="HU55" s="243"/>
      <c r="HV55" s="243"/>
      <c r="HW55" s="243"/>
      <c r="HX55" s="243"/>
      <c r="HY55" s="243"/>
      <c r="HZ55" s="243"/>
    </row>
    <row r="56" spans="1:234" s="16" customFormat="1" ht="30" customHeight="1" x14ac:dyDescent="0.35">
      <c r="A56" s="182" t="s">
        <v>123</v>
      </c>
      <c r="B56" s="189" t="s">
        <v>102</v>
      </c>
      <c r="C56" s="181" t="s">
        <v>197</v>
      </c>
      <c r="D56" s="204" t="s">
        <v>997</v>
      </c>
      <c r="E56" s="181" t="s">
        <v>998</v>
      </c>
      <c r="F56" s="182">
        <v>2020</v>
      </c>
      <c r="G56" s="181"/>
      <c r="H56" s="181"/>
      <c r="I56" s="181"/>
      <c r="J56" s="181"/>
      <c r="K56" s="181"/>
      <c r="L56" s="189" t="s">
        <v>999</v>
      </c>
      <c r="M56" s="181" t="s">
        <v>1000</v>
      </c>
      <c r="N56" s="189" t="s">
        <v>162</v>
      </c>
      <c r="O56" s="272" t="s">
        <v>1001</v>
      </c>
      <c r="P56" s="189" t="s">
        <v>545</v>
      </c>
      <c r="Q56" s="189" t="s">
        <v>546</v>
      </c>
      <c r="R56" s="189" t="s">
        <v>1002</v>
      </c>
      <c r="S56" s="189" t="s">
        <v>548</v>
      </c>
      <c r="T56" s="189" t="s">
        <v>1003</v>
      </c>
      <c r="U56" s="181" t="s">
        <v>1004</v>
      </c>
      <c r="V56" s="189"/>
      <c r="W56" s="189"/>
      <c r="X56" s="189"/>
      <c r="Y56" s="189"/>
      <c r="Z56" s="189"/>
      <c r="AA56" s="189"/>
      <c r="AB56" s="189"/>
      <c r="AC56" s="189"/>
      <c r="AD56" s="187" t="s">
        <v>121</v>
      </c>
      <c r="AE56" s="187" t="s">
        <v>121</v>
      </c>
      <c r="AF56" s="197"/>
      <c r="AG56" s="196"/>
      <c r="AH56" s="189"/>
      <c r="AI56" s="196"/>
      <c r="AJ56" s="196"/>
      <c r="AK56" s="189" t="s">
        <v>123</v>
      </c>
      <c r="AL56" s="181" t="s">
        <v>1005</v>
      </c>
      <c r="AM56" s="189" t="s">
        <v>123</v>
      </c>
      <c r="AN56" s="189" t="s">
        <v>123</v>
      </c>
      <c r="AO56" s="189" t="s">
        <v>123</v>
      </c>
      <c r="AP56" s="269" t="s">
        <v>121</v>
      </c>
      <c r="AQ56" s="269"/>
      <c r="AR56" s="217"/>
      <c r="AS56" s="269" t="s">
        <v>121</v>
      </c>
      <c r="AT56" s="269"/>
      <c r="AU56" s="204" t="s">
        <v>1006</v>
      </c>
      <c r="AV56" s="181"/>
      <c r="AW56" s="181"/>
      <c r="AX56" s="181"/>
      <c r="AY56" s="181"/>
      <c r="AZ56" s="181" t="s">
        <v>1007</v>
      </c>
      <c r="BA56" s="204" t="s">
        <v>1008</v>
      </c>
      <c r="BB56" s="181"/>
      <c r="BC56" s="189" t="s">
        <v>231</v>
      </c>
      <c r="BD56" s="189" t="s">
        <v>1009</v>
      </c>
      <c r="BE56" s="242">
        <v>4</v>
      </c>
      <c r="BF56" s="243"/>
      <c r="BG56" s="243"/>
      <c r="BH56" s="243"/>
      <c r="BI56" s="243"/>
      <c r="BJ56" s="243"/>
      <c r="BK56" s="243"/>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3"/>
      <c r="CL56" s="243"/>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3"/>
      <c r="FG56" s="243"/>
      <c r="FH56" s="243"/>
      <c r="FI56" s="243"/>
      <c r="FJ56" s="243"/>
      <c r="FK56" s="243"/>
      <c r="FL56" s="243"/>
      <c r="FM56" s="243"/>
      <c r="FN56" s="243"/>
      <c r="FO56" s="243"/>
      <c r="FP56" s="243"/>
      <c r="FQ56" s="243"/>
      <c r="FR56" s="243"/>
      <c r="FS56" s="243"/>
      <c r="FT56" s="243"/>
      <c r="FU56" s="243"/>
      <c r="FV56" s="243"/>
      <c r="FW56" s="243"/>
      <c r="FX56" s="243"/>
      <c r="FY56" s="243"/>
      <c r="FZ56" s="243"/>
      <c r="GA56" s="243"/>
      <c r="GB56" s="243"/>
      <c r="GC56" s="243"/>
      <c r="GD56" s="243"/>
      <c r="GE56" s="243"/>
      <c r="GF56" s="243"/>
      <c r="GG56" s="243"/>
      <c r="GH56" s="243"/>
      <c r="GI56" s="243"/>
      <c r="GJ56" s="243"/>
      <c r="GK56" s="243"/>
      <c r="GL56" s="243"/>
      <c r="GM56" s="243"/>
      <c r="GN56" s="243"/>
      <c r="GO56" s="243"/>
      <c r="GP56" s="243"/>
      <c r="GQ56" s="243"/>
      <c r="GR56" s="243"/>
      <c r="GS56" s="243"/>
      <c r="GT56" s="243"/>
      <c r="GU56" s="243"/>
      <c r="GV56" s="243"/>
      <c r="GW56" s="243"/>
      <c r="GX56" s="243"/>
      <c r="GY56" s="243"/>
      <c r="GZ56" s="243"/>
      <c r="HA56" s="243"/>
      <c r="HB56" s="243"/>
      <c r="HC56" s="243"/>
      <c r="HD56" s="243"/>
      <c r="HE56" s="243"/>
      <c r="HF56" s="243"/>
      <c r="HG56" s="243"/>
      <c r="HH56" s="243"/>
      <c r="HI56" s="243"/>
      <c r="HJ56" s="243"/>
      <c r="HK56" s="243"/>
      <c r="HL56" s="243"/>
      <c r="HM56" s="243"/>
      <c r="HN56" s="243"/>
      <c r="HO56" s="243"/>
      <c r="HP56" s="243"/>
      <c r="HQ56" s="243"/>
      <c r="HR56" s="243"/>
      <c r="HS56" s="243"/>
      <c r="HT56" s="243"/>
      <c r="HU56" s="243"/>
      <c r="HV56" s="243"/>
      <c r="HW56" s="243"/>
      <c r="HX56" s="243"/>
      <c r="HY56" s="243"/>
      <c r="HZ56" s="243"/>
    </row>
    <row r="57" spans="1:234" s="16" customFormat="1" ht="30" customHeight="1" x14ac:dyDescent="0.35">
      <c r="A57" s="100" t="s">
        <v>123</v>
      </c>
      <c r="B57" s="86" t="s">
        <v>92</v>
      </c>
      <c r="C57" s="88" t="s">
        <v>197</v>
      </c>
      <c r="D57" s="165" t="s">
        <v>1010</v>
      </c>
      <c r="E57" s="86" t="s">
        <v>1011</v>
      </c>
      <c r="F57" s="182">
        <v>2019</v>
      </c>
      <c r="G57" s="181" t="s">
        <v>1012</v>
      </c>
      <c r="H57" s="189"/>
      <c r="I57" s="181"/>
      <c r="J57" s="181" t="s">
        <v>1013</v>
      </c>
      <c r="K57" s="181"/>
      <c r="L57" s="189" t="s">
        <v>985</v>
      </c>
      <c r="M57" s="181" t="s">
        <v>1014</v>
      </c>
      <c r="N57" s="189" t="s">
        <v>162</v>
      </c>
      <c r="O57" s="205" t="s">
        <v>1015</v>
      </c>
      <c r="P57" s="189" t="s">
        <v>115</v>
      </c>
      <c r="Q57" s="189" t="s">
        <v>1016</v>
      </c>
      <c r="R57" s="181" t="s">
        <v>1017</v>
      </c>
      <c r="S57" s="189" t="s">
        <v>548</v>
      </c>
      <c r="T57" s="181" t="s">
        <v>835</v>
      </c>
      <c r="U57" s="181" t="s">
        <v>1018</v>
      </c>
      <c r="V57" s="181"/>
      <c r="W57" s="181"/>
      <c r="X57" s="181"/>
      <c r="Y57" s="181"/>
      <c r="Z57" s="181"/>
      <c r="AA57" s="181"/>
      <c r="AB57" s="181"/>
      <c r="AC57" s="181"/>
      <c r="AD57" s="187" t="s">
        <v>121</v>
      </c>
      <c r="AE57" s="187" t="s">
        <v>121</v>
      </c>
      <c r="AF57" s="197"/>
      <c r="AG57" s="200"/>
      <c r="AH57" s="181"/>
      <c r="AI57" s="187" t="s">
        <v>121</v>
      </c>
      <c r="AJ57" s="200"/>
      <c r="AK57" s="189" t="s">
        <v>1019</v>
      </c>
      <c r="AL57" s="189" t="s">
        <v>123</v>
      </c>
      <c r="AM57" s="189" t="s">
        <v>123</v>
      </c>
      <c r="AN57" s="189" t="s">
        <v>123</v>
      </c>
      <c r="AO57" s="189" t="s">
        <v>1020</v>
      </c>
      <c r="AP57" s="269" t="s">
        <v>121</v>
      </c>
      <c r="AQ57" s="269" t="s">
        <v>121</v>
      </c>
      <c r="AR57" s="269"/>
      <c r="AS57" s="218" t="s">
        <v>121</v>
      </c>
      <c r="AT57" s="269"/>
      <c r="AU57" s="204" t="s">
        <v>1021</v>
      </c>
      <c r="AV57" s="181"/>
      <c r="AW57" s="181"/>
      <c r="AX57" s="181"/>
      <c r="AY57" s="181"/>
      <c r="AZ57" s="181" t="s">
        <v>1022</v>
      </c>
      <c r="BA57" s="181"/>
      <c r="BB57" s="181" t="s">
        <v>1023</v>
      </c>
      <c r="BC57" s="181" t="s">
        <v>1024</v>
      </c>
      <c r="BD57" s="181" t="s">
        <v>1025</v>
      </c>
      <c r="BE57" s="242">
        <v>4</v>
      </c>
      <c r="BF57" s="243"/>
      <c r="BG57" s="243"/>
      <c r="BH57" s="243"/>
      <c r="BI57" s="243"/>
      <c r="BJ57" s="243"/>
      <c r="BK57" s="243"/>
      <c r="BL57" s="243"/>
      <c r="BM57" s="243"/>
      <c r="BN57" s="243"/>
      <c r="BO57" s="243"/>
      <c r="BP57" s="243"/>
      <c r="BQ57" s="243"/>
      <c r="BR57" s="243"/>
      <c r="BS57" s="243"/>
      <c r="BT57" s="243"/>
      <c r="BU57" s="243"/>
      <c r="BV57" s="243"/>
      <c r="BW57" s="243"/>
      <c r="BX57" s="243"/>
      <c r="BY57" s="243"/>
      <c r="BZ57" s="243"/>
      <c r="CA57" s="243"/>
      <c r="CB57" s="243"/>
      <c r="CC57" s="243"/>
      <c r="CD57" s="243"/>
      <c r="CE57" s="243"/>
      <c r="CF57" s="243"/>
      <c r="CG57" s="243"/>
      <c r="CH57" s="243"/>
      <c r="CI57" s="243"/>
      <c r="CJ57" s="243"/>
      <c r="CK57" s="243"/>
      <c r="CL57" s="243"/>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43"/>
      <c r="EA57" s="243"/>
      <c r="EB57" s="243"/>
      <c r="EC57" s="243"/>
      <c r="ED57" s="243"/>
      <c r="EE57" s="243"/>
      <c r="EF57" s="243"/>
      <c r="EG57" s="243"/>
      <c r="EH57" s="243"/>
      <c r="EI57" s="243"/>
      <c r="EJ57" s="243"/>
      <c r="EK57" s="243"/>
      <c r="EL57" s="243"/>
      <c r="EM57" s="243"/>
      <c r="EN57" s="243"/>
      <c r="EO57" s="243"/>
      <c r="EP57" s="243"/>
      <c r="EQ57" s="243"/>
      <c r="ER57" s="243"/>
      <c r="ES57" s="243"/>
      <c r="ET57" s="243"/>
      <c r="EU57" s="243"/>
      <c r="EV57" s="243"/>
      <c r="EW57" s="243"/>
      <c r="EX57" s="243"/>
      <c r="EY57" s="243"/>
      <c r="EZ57" s="243"/>
      <c r="FA57" s="243"/>
      <c r="FB57" s="243"/>
      <c r="FC57" s="243"/>
      <c r="FD57" s="243"/>
      <c r="FE57" s="243"/>
      <c r="FF57" s="243"/>
      <c r="FG57" s="243"/>
      <c r="FH57" s="243"/>
      <c r="FI57" s="243"/>
      <c r="FJ57" s="243"/>
      <c r="FK57" s="243"/>
      <c r="FL57" s="243"/>
      <c r="FM57" s="243"/>
      <c r="FN57" s="243"/>
      <c r="FO57" s="243"/>
      <c r="FP57" s="243"/>
      <c r="FQ57" s="243"/>
      <c r="FR57" s="243"/>
      <c r="FS57" s="243"/>
      <c r="FT57" s="243"/>
      <c r="FU57" s="243"/>
      <c r="FV57" s="243"/>
      <c r="FW57" s="243"/>
      <c r="FX57" s="243"/>
      <c r="FY57" s="243"/>
      <c r="FZ57" s="243"/>
      <c r="GA57" s="243"/>
      <c r="GB57" s="243"/>
      <c r="GC57" s="243"/>
      <c r="GD57" s="243"/>
      <c r="GE57" s="243"/>
      <c r="GF57" s="243"/>
      <c r="GG57" s="243"/>
      <c r="GH57" s="243"/>
      <c r="GI57" s="243"/>
      <c r="GJ57" s="243"/>
      <c r="GK57" s="243"/>
      <c r="GL57" s="243"/>
      <c r="GM57" s="243"/>
      <c r="GN57" s="243"/>
      <c r="GO57" s="243"/>
      <c r="GP57" s="243"/>
      <c r="GQ57" s="243"/>
      <c r="GR57" s="243"/>
      <c r="GS57" s="243"/>
      <c r="GT57" s="243"/>
      <c r="GU57" s="243"/>
      <c r="GV57" s="243"/>
      <c r="GW57" s="243"/>
      <c r="GX57" s="243"/>
      <c r="GY57" s="243"/>
      <c r="GZ57" s="243"/>
      <c r="HA57" s="243"/>
      <c r="HB57" s="243"/>
      <c r="HC57" s="243"/>
      <c r="HD57" s="243"/>
      <c r="HE57" s="243"/>
      <c r="HF57" s="243"/>
      <c r="HG57" s="243"/>
      <c r="HH57" s="243"/>
      <c r="HI57" s="243"/>
      <c r="HJ57" s="243"/>
      <c r="HK57" s="243"/>
      <c r="HL57" s="243"/>
      <c r="HM57" s="243"/>
      <c r="HN57" s="243"/>
      <c r="HO57" s="243"/>
      <c r="HP57" s="243"/>
      <c r="HQ57" s="243"/>
      <c r="HR57" s="243"/>
      <c r="HS57" s="243"/>
      <c r="HT57" s="243"/>
      <c r="HU57" s="243"/>
      <c r="HV57" s="243"/>
      <c r="HW57" s="243"/>
      <c r="HX57" s="243"/>
      <c r="HY57" s="243"/>
      <c r="HZ57" s="243"/>
    </row>
    <row r="58" spans="1:234" s="16" customFormat="1" ht="30" customHeight="1" x14ac:dyDescent="0.35">
      <c r="A58" s="100">
        <v>6707</v>
      </c>
      <c r="B58" s="86" t="s">
        <v>102</v>
      </c>
      <c r="C58" s="88" t="s">
        <v>103</v>
      </c>
      <c r="D58" s="166" t="s">
        <v>1026</v>
      </c>
      <c r="E58" s="88" t="s">
        <v>1027</v>
      </c>
      <c r="F58" s="182">
        <v>2023</v>
      </c>
      <c r="G58" s="181" t="s">
        <v>1028</v>
      </c>
      <c r="H58" s="181"/>
      <c r="I58" s="181" t="s">
        <v>1029</v>
      </c>
      <c r="J58" s="181" t="s">
        <v>1030</v>
      </c>
      <c r="K58" s="181" t="s">
        <v>1031</v>
      </c>
      <c r="L58" s="189" t="s">
        <v>244</v>
      </c>
      <c r="M58" s="189" t="s">
        <v>1032</v>
      </c>
      <c r="N58" s="189" t="s">
        <v>162</v>
      </c>
      <c r="O58" s="189"/>
      <c r="P58" s="189" t="s">
        <v>545</v>
      </c>
      <c r="Q58" s="189" t="s">
        <v>1033</v>
      </c>
      <c r="R58" s="189" t="s">
        <v>1034</v>
      </c>
      <c r="S58" s="189" t="s">
        <v>548</v>
      </c>
      <c r="T58" s="189" t="s">
        <v>78</v>
      </c>
      <c r="U58" s="189" t="s">
        <v>1035</v>
      </c>
      <c r="V58" s="187" t="s">
        <v>121</v>
      </c>
      <c r="W58" s="187"/>
      <c r="X58" s="187"/>
      <c r="Y58" s="187"/>
      <c r="Z58" s="187"/>
      <c r="AA58" s="187"/>
      <c r="AB58" s="187"/>
      <c r="AC58" s="187"/>
      <c r="AD58" s="187"/>
      <c r="AE58" s="187"/>
      <c r="AF58" s="197"/>
      <c r="AG58" s="197"/>
      <c r="AH58" s="187"/>
      <c r="AI58" s="197"/>
      <c r="AJ58" s="197"/>
      <c r="AK58" s="225" t="s">
        <v>123</v>
      </c>
      <c r="AL58" s="225" t="s">
        <v>123</v>
      </c>
      <c r="AM58" s="232" t="s">
        <v>123</v>
      </c>
      <c r="AN58" s="232" t="s">
        <v>123</v>
      </c>
      <c r="AO58" s="232" t="s">
        <v>123</v>
      </c>
      <c r="AP58" s="239"/>
      <c r="AQ58" s="239" t="s">
        <v>121</v>
      </c>
      <c r="AR58" s="217"/>
      <c r="AS58" s="239" t="s">
        <v>121</v>
      </c>
      <c r="AT58" s="181"/>
      <c r="AU58" s="204" t="s">
        <v>1036</v>
      </c>
      <c r="AV58" s="181"/>
      <c r="AW58" s="181"/>
      <c r="AX58" s="181"/>
      <c r="AY58" s="181"/>
      <c r="AZ58" s="181" t="s">
        <v>1037</v>
      </c>
      <c r="BA58" s="181"/>
      <c r="BB58" s="181" t="s">
        <v>1038</v>
      </c>
      <c r="BC58" s="189" t="s">
        <v>1039</v>
      </c>
      <c r="BD58" s="189" t="s">
        <v>1040</v>
      </c>
      <c r="BE58" s="242" t="s">
        <v>176</v>
      </c>
      <c r="BF58" s="243"/>
      <c r="BG58" s="243"/>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3"/>
      <c r="CL58" s="243"/>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43"/>
      <c r="EA58" s="243"/>
      <c r="EB58" s="243"/>
      <c r="EC58" s="243"/>
      <c r="ED58" s="243"/>
      <c r="EE58" s="243"/>
      <c r="EF58" s="243"/>
      <c r="EG58" s="243"/>
      <c r="EH58" s="243"/>
      <c r="EI58" s="243"/>
      <c r="EJ58" s="243"/>
      <c r="EK58" s="243"/>
      <c r="EL58" s="243"/>
      <c r="EM58" s="243"/>
      <c r="EN58" s="243"/>
      <c r="EO58" s="243"/>
      <c r="EP58" s="243"/>
      <c r="EQ58" s="243"/>
      <c r="ER58" s="243"/>
      <c r="ES58" s="243"/>
      <c r="ET58" s="243"/>
      <c r="EU58" s="243"/>
      <c r="EV58" s="243"/>
      <c r="EW58" s="243"/>
      <c r="EX58" s="243"/>
      <c r="EY58" s="243"/>
      <c r="EZ58" s="243"/>
      <c r="FA58" s="243"/>
      <c r="FB58" s="243"/>
      <c r="FC58" s="243"/>
      <c r="FD58" s="243"/>
      <c r="FE58" s="243"/>
      <c r="FF58" s="243"/>
      <c r="FG58" s="243"/>
      <c r="FH58" s="243"/>
      <c r="FI58" s="243"/>
      <c r="FJ58" s="243"/>
      <c r="FK58" s="243"/>
      <c r="FL58" s="243"/>
      <c r="FM58" s="243"/>
      <c r="FN58" s="243"/>
      <c r="FO58" s="243"/>
      <c r="FP58" s="243"/>
      <c r="FQ58" s="243"/>
      <c r="FR58" s="243"/>
      <c r="FS58" s="243"/>
      <c r="FT58" s="243"/>
      <c r="FU58" s="243"/>
      <c r="FV58" s="243"/>
      <c r="FW58" s="243"/>
      <c r="FX58" s="243"/>
      <c r="FY58" s="243"/>
      <c r="FZ58" s="243"/>
      <c r="GA58" s="243"/>
      <c r="GB58" s="243"/>
      <c r="GC58" s="243"/>
      <c r="GD58" s="243"/>
      <c r="GE58" s="243"/>
      <c r="GF58" s="243"/>
      <c r="GG58" s="243"/>
      <c r="GH58" s="243"/>
      <c r="GI58" s="243"/>
      <c r="GJ58" s="243"/>
      <c r="GK58" s="243"/>
      <c r="GL58" s="243"/>
      <c r="GM58" s="243"/>
      <c r="GN58" s="243"/>
      <c r="GO58" s="243"/>
      <c r="GP58" s="243"/>
      <c r="GQ58" s="243"/>
      <c r="GR58" s="243"/>
      <c r="GS58" s="243"/>
      <c r="GT58" s="243"/>
      <c r="GU58" s="243"/>
      <c r="GV58" s="243"/>
      <c r="GW58" s="243"/>
      <c r="GX58" s="243"/>
      <c r="GY58" s="243"/>
      <c r="GZ58" s="243"/>
      <c r="HA58" s="243"/>
      <c r="HB58" s="243"/>
      <c r="HC58" s="243"/>
      <c r="HD58" s="243"/>
      <c r="HE58" s="243"/>
      <c r="HF58" s="243"/>
      <c r="HG58" s="243"/>
      <c r="HH58" s="243"/>
      <c r="HI58" s="243"/>
      <c r="HJ58" s="243"/>
      <c r="HK58" s="243"/>
      <c r="HL58" s="243"/>
      <c r="HM58" s="243"/>
      <c r="HN58" s="243"/>
      <c r="HO58" s="243"/>
      <c r="HP58" s="243"/>
      <c r="HQ58" s="243"/>
      <c r="HR58" s="243"/>
      <c r="HS58" s="243"/>
      <c r="HT58" s="243"/>
      <c r="HU58" s="243"/>
      <c r="HV58" s="243"/>
      <c r="HW58" s="243"/>
      <c r="HX58" s="243"/>
      <c r="HY58" s="243"/>
      <c r="HZ58" s="243"/>
    </row>
    <row r="59" spans="1:234" s="16" customFormat="1" ht="30" customHeight="1" x14ac:dyDescent="0.35">
      <c r="A59" s="100">
        <v>434</v>
      </c>
      <c r="B59" s="86" t="s">
        <v>102</v>
      </c>
      <c r="C59" s="88" t="s">
        <v>103</v>
      </c>
      <c r="D59" s="166" t="s">
        <v>1041</v>
      </c>
      <c r="E59" s="88" t="s">
        <v>1042</v>
      </c>
      <c r="F59" s="182">
        <v>2020</v>
      </c>
      <c r="G59" s="243" t="s">
        <v>1043</v>
      </c>
      <c r="H59" s="189" t="s">
        <v>1044</v>
      </c>
      <c r="I59" s="181" t="s">
        <v>1045</v>
      </c>
      <c r="J59" s="181" t="s">
        <v>1046</v>
      </c>
      <c r="K59" s="181" t="s">
        <v>1047</v>
      </c>
      <c r="L59" s="189" t="s">
        <v>244</v>
      </c>
      <c r="M59" s="181" t="s">
        <v>1048</v>
      </c>
      <c r="N59" s="189" t="s">
        <v>162</v>
      </c>
      <c r="O59" s="275" t="s">
        <v>1049</v>
      </c>
      <c r="P59" s="189" t="s">
        <v>115</v>
      </c>
      <c r="Q59" s="189" t="s">
        <v>1050</v>
      </c>
      <c r="R59" s="181" t="s">
        <v>1051</v>
      </c>
      <c r="S59" s="189" t="s">
        <v>548</v>
      </c>
      <c r="T59" s="189" t="s">
        <v>1052</v>
      </c>
      <c r="U59" s="181" t="s">
        <v>1053</v>
      </c>
      <c r="V59" s="181"/>
      <c r="W59" s="187" t="s">
        <v>121</v>
      </c>
      <c r="X59" s="181"/>
      <c r="Y59" s="181"/>
      <c r="Z59" s="181"/>
      <c r="AA59" s="181"/>
      <c r="AB59" s="181"/>
      <c r="AC59" s="181"/>
      <c r="AD59" s="181"/>
      <c r="AE59" s="181"/>
      <c r="AF59" s="200"/>
      <c r="AG59" s="200"/>
      <c r="AH59" s="181"/>
      <c r="AI59" s="200"/>
      <c r="AJ59" s="200"/>
      <c r="AK59" s="189" t="s">
        <v>123</v>
      </c>
      <c r="AL59" s="189">
        <v>6</v>
      </c>
      <c r="AM59" s="237">
        <v>105</v>
      </c>
      <c r="AN59" s="237" t="s">
        <v>123</v>
      </c>
      <c r="AO59" s="237" t="s">
        <v>123</v>
      </c>
      <c r="AP59" s="239"/>
      <c r="AQ59" s="269" t="s">
        <v>121</v>
      </c>
      <c r="AR59" s="236"/>
      <c r="AS59" s="273"/>
      <c r="AT59" s="218" t="s">
        <v>121</v>
      </c>
      <c r="AU59" s="229" t="s">
        <v>393</v>
      </c>
      <c r="AV59" s="181"/>
      <c r="AW59" s="181"/>
      <c r="AX59" s="181"/>
      <c r="AY59" s="243"/>
      <c r="AZ59" s="181"/>
      <c r="BA59" s="181" t="s">
        <v>1054</v>
      </c>
      <c r="BB59" s="181" t="s">
        <v>1055</v>
      </c>
      <c r="BC59" s="181" t="s">
        <v>1056</v>
      </c>
      <c r="BD59" s="88" t="s">
        <v>1057</v>
      </c>
      <c r="BE59" s="242">
        <v>4</v>
      </c>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3"/>
      <c r="CL59" s="243"/>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c r="EG59" s="243"/>
      <c r="EH59" s="243"/>
      <c r="EI59" s="243"/>
      <c r="EJ59" s="243"/>
      <c r="EK59" s="243"/>
      <c r="EL59" s="243"/>
      <c r="EM59" s="243"/>
      <c r="EN59" s="243"/>
      <c r="EO59" s="243"/>
      <c r="EP59" s="243"/>
      <c r="EQ59" s="243"/>
      <c r="ER59" s="243"/>
      <c r="ES59" s="243"/>
      <c r="ET59" s="243"/>
      <c r="EU59" s="243"/>
      <c r="EV59" s="243"/>
      <c r="EW59" s="243"/>
      <c r="EX59" s="243"/>
      <c r="EY59" s="243"/>
      <c r="EZ59" s="243"/>
      <c r="FA59" s="243"/>
      <c r="FB59" s="243"/>
      <c r="FC59" s="243"/>
      <c r="FD59" s="243"/>
      <c r="FE59" s="243"/>
      <c r="FF59" s="243"/>
      <c r="FG59" s="243"/>
      <c r="FH59" s="243"/>
      <c r="FI59" s="243"/>
      <c r="FJ59" s="243"/>
      <c r="FK59" s="243"/>
      <c r="FL59" s="243"/>
      <c r="FM59" s="243"/>
      <c r="FN59" s="243"/>
      <c r="FO59" s="243"/>
      <c r="FP59" s="243"/>
      <c r="FQ59" s="243"/>
      <c r="FR59" s="243"/>
      <c r="FS59" s="243"/>
      <c r="FT59" s="243"/>
      <c r="FU59" s="243"/>
      <c r="FV59" s="243"/>
      <c r="FW59" s="243"/>
      <c r="FX59" s="243"/>
      <c r="FY59" s="243"/>
      <c r="FZ59" s="243"/>
      <c r="GA59" s="243"/>
      <c r="GB59" s="243"/>
      <c r="GC59" s="243"/>
      <c r="GD59" s="243"/>
      <c r="GE59" s="243"/>
      <c r="GF59" s="243"/>
      <c r="GG59" s="243"/>
      <c r="GH59" s="243"/>
      <c r="GI59" s="243"/>
      <c r="GJ59" s="243"/>
      <c r="GK59" s="243"/>
      <c r="GL59" s="243"/>
      <c r="GM59" s="243"/>
      <c r="GN59" s="243"/>
      <c r="GO59" s="243"/>
      <c r="GP59" s="243"/>
      <c r="GQ59" s="243"/>
      <c r="GR59" s="243"/>
      <c r="GS59" s="243"/>
      <c r="GT59" s="243"/>
      <c r="GU59" s="243"/>
      <c r="GV59" s="243"/>
      <c r="GW59" s="243"/>
      <c r="GX59" s="243"/>
      <c r="GY59" s="243"/>
      <c r="GZ59" s="243"/>
      <c r="HA59" s="243"/>
      <c r="HB59" s="243"/>
      <c r="HC59" s="243"/>
      <c r="HD59" s="243"/>
      <c r="HE59" s="243"/>
      <c r="HF59" s="243"/>
      <c r="HG59" s="243"/>
      <c r="HH59" s="243"/>
      <c r="HI59" s="243"/>
      <c r="HJ59" s="243"/>
      <c r="HK59" s="243"/>
      <c r="HL59" s="243"/>
      <c r="HM59" s="243"/>
      <c r="HN59" s="243"/>
      <c r="HO59" s="243"/>
      <c r="HP59" s="243"/>
      <c r="HQ59" s="243"/>
      <c r="HR59" s="243"/>
      <c r="HS59" s="243"/>
      <c r="HT59" s="243"/>
      <c r="HU59" s="243"/>
      <c r="HV59" s="243"/>
      <c r="HW59" s="243"/>
      <c r="HX59" s="243"/>
      <c r="HY59" s="243"/>
      <c r="HZ59" s="243"/>
    </row>
    <row r="60" spans="1:234" s="16" customFormat="1" ht="30" customHeight="1" x14ac:dyDescent="0.35">
      <c r="A60" s="182" t="s">
        <v>123</v>
      </c>
      <c r="B60" s="189" t="s">
        <v>92</v>
      </c>
      <c r="C60" s="181" t="s">
        <v>197</v>
      </c>
      <c r="D60" s="263" t="s">
        <v>1058</v>
      </c>
      <c r="E60" s="189" t="s">
        <v>1059</v>
      </c>
      <c r="F60" s="182">
        <v>2003</v>
      </c>
      <c r="G60" s="181" t="s">
        <v>1012</v>
      </c>
      <c r="H60" s="189" t="s">
        <v>1060</v>
      </c>
      <c r="I60" s="181"/>
      <c r="J60" s="181" t="s">
        <v>1061</v>
      </c>
      <c r="K60" s="181" t="s">
        <v>1062</v>
      </c>
      <c r="L60" s="189" t="s">
        <v>362</v>
      </c>
      <c r="M60" s="181" t="s">
        <v>1063</v>
      </c>
      <c r="N60" s="189" t="s">
        <v>586</v>
      </c>
      <c r="O60" s="205" t="s">
        <v>362</v>
      </c>
      <c r="P60" s="189" t="s">
        <v>115</v>
      </c>
      <c r="Q60" s="181" t="s">
        <v>834</v>
      </c>
      <c r="R60" s="181" t="s">
        <v>1064</v>
      </c>
      <c r="S60" s="189" t="s">
        <v>548</v>
      </c>
      <c r="T60" s="181" t="s">
        <v>835</v>
      </c>
      <c r="U60" s="181" t="s">
        <v>1065</v>
      </c>
      <c r="V60" s="189"/>
      <c r="W60" s="189"/>
      <c r="X60" s="189"/>
      <c r="Y60" s="189"/>
      <c r="Z60" s="189"/>
      <c r="AA60" s="189"/>
      <c r="AB60" s="189"/>
      <c r="AC60" s="189"/>
      <c r="AD60" s="187" t="s">
        <v>121</v>
      </c>
      <c r="AE60" s="187" t="s">
        <v>121</v>
      </c>
      <c r="AF60" s="197"/>
      <c r="AG60" s="196"/>
      <c r="AH60" s="189"/>
      <c r="AI60" s="196"/>
      <c r="AJ60" s="196"/>
      <c r="AK60" s="189" t="s">
        <v>123</v>
      </c>
      <c r="AL60" s="189" t="s">
        <v>362</v>
      </c>
      <c r="AM60" s="189" t="s">
        <v>123</v>
      </c>
      <c r="AN60" s="237" t="s">
        <v>1066</v>
      </c>
      <c r="AO60" s="237" t="s">
        <v>123</v>
      </c>
      <c r="AP60" s="269" t="s">
        <v>121</v>
      </c>
      <c r="AQ60" s="269" t="s">
        <v>121</v>
      </c>
      <c r="AR60" s="218"/>
      <c r="AS60" s="218" t="s">
        <v>121</v>
      </c>
      <c r="AT60" s="269"/>
      <c r="AU60" s="204" t="s">
        <v>1067</v>
      </c>
      <c r="AV60" s="181"/>
      <c r="AW60" s="181"/>
      <c r="AX60" s="181"/>
      <c r="AY60" s="181"/>
      <c r="AZ60" s="181" t="s">
        <v>1068</v>
      </c>
      <c r="BA60" s="181"/>
      <c r="BB60" s="181"/>
      <c r="BC60" s="181" t="s">
        <v>1069</v>
      </c>
      <c r="BD60" s="88" t="s">
        <v>1070</v>
      </c>
      <c r="BE60" s="242">
        <v>4</v>
      </c>
      <c r="BF60" s="243"/>
      <c r="BG60" s="243"/>
      <c r="BH60" s="243"/>
      <c r="BI60" s="243"/>
      <c r="BJ60" s="243"/>
      <c r="BK60" s="243"/>
      <c r="BL60" s="243"/>
      <c r="BM60" s="243"/>
      <c r="BN60" s="243"/>
      <c r="BO60" s="243"/>
      <c r="BP60" s="243"/>
      <c r="BQ60" s="243"/>
      <c r="BR60" s="243"/>
      <c r="BS60" s="243"/>
      <c r="BT60" s="243"/>
      <c r="BU60" s="243"/>
      <c r="BV60" s="243"/>
      <c r="BW60" s="243"/>
      <c r="BX60" s="243"/>
      <c r="BY60" s="243"/>
      <c r="BZ60" s="243"/>
      <c r="CA60" s="243"/>
      <c r="CB60" s="243"/>
      <c r="CC60" s="243"/>
      <c r="CD60" s="243"/>
      <c r="CE60" s="243"/>
      <c r="CF60" s="243"/>
      <c r="CG60" s="243"/>
      <c r="CH60" s="243"/>
      <c r="CI60" s="243"/>
      <c r="CJ60" s="243"/>
      <c r="CK60" s="243"/>
      <c r="CL60" s="243"/>
      <c r="CM60" s="243"/>
      <c r="CN60" s="243"/>
      <c r="CO60" s="243"/>
      <c r="CP60" s="243"/>
      <c r="CQ60" s="243"/>
      <c r="CR60" s="243"/>
      <c r="CS60" s="243"/>
      <c r="CT60" s="243"/>
      <c r="CU60" s="243"/>
      <c r="CV60" s="243"/>
      <c r="CW60" s="243"/>
      <c r="CX60" s="243"/>
      <c r="CY60" s="243"/>
      <c r="CZ60" s="243"/>
      <c r="DA60" s="243"/>
      <c r="DB60" s="243"/>
      <c r="DC60" s="243"/>
      <c r="DD60" s="243"/>
      <c r="DE60" s="243"/>
      <c r="DF60" s="243"/>
      <c r="DG60" s="243"/>
      <c r="DH60" s="243"/>
      <c r="DI60" s="243"/>
      <c r="DJ60" s="243"/>
      <c r="DK60" s="243"/>
      <c r="DL60" s="243"/>
      <c r="DM60" s="243"/>
      <c r="DN60" s="243"/>
      <c r="DO60" s="243"/>
      <c r="DP60" s="243"/>
      <c r="DQ60" s="243"/>
      <c r="DR60" s="243"/>
      <c r="DS60" s="243"/>
      <c r="DT60" s="243"/>
      <c r="DU60" s="243"/>
      <c r="DV60" s="243"/>
      <c r="DW60" s="243"/>
      <c r="DX60" s="243"/>
      <c r="DY60" s="243"/>
      <c r="DZ60" s="243"/>
      <c r="EA60" s="243"/>
      <c r="EB60" s="243"/>
      <c r="EC60" s="243"/>
      <c r="ED60" s="243"/>
      <c r="EE60" s="243"/>
      <c r="EF60" s="243"/>
      <c r="EG60" s="243"/>
      <c r="EH60" s="243"/>
      <c r="EI60" s="243"/>
      <c r="EJ60" s="243"/>
      <c r="EK60" s="243"/>
      <c r="EL60" s="243"/>
      <c r="EM60" s="243"/>
      <c r="EN60" s="243"/>
      <c r="EO60" s="243"/>
      <c r="EP60" s="243"/>
      <c r="EQ60" s="243"/>
      <c r="ER60" s="243"/>
      <c r="ES60" s="243"/>
      <c r="ET60" s="243"/>
      <c r="EU60" s="243"/>
      <c r="EV60" s="243"/>
      <c r="EW60" s="243"/>
      <c r="EX60" s="243"/>
      <c r="EY60" s="243"/>
      <c r="EZ60" s="243"/>
      <c r="FA60" s="243"/>
      <c r="FB60" s="243"/>
      <c r="FC60" s="243"/>
      <c r="FD60" s="243"/>
      <c r="FE60" s="243"/>
      <c r="FF60" s="243"/>
      <c r="FG60" s="243"/>
      <c r="FH60" s="243"/>
      <c r="FI60" s="243"/>
      <c r="FJ60" s="243"/>
      <c r="FK60" s="243"/>
      <c r="FL60" s="243"/>
      <c r="FM60" s="243"/>
      <c r="FN60" s="243"/>
      <c r="FO60" s="243"/>
      <c r="FP60" s="243"/>
      <c r="FQ60" s="243"/>
      <c r="FR60" s="243"/>
      <c r="FS60" s="243"/>
      <c r="FT60" s="243"/>
      <c r="FU60" s="243"/>
      <c r="FV60" s="243"/>
      <c r="FW60" s="243"/>
      <c r="FX60" s="243"/>
      <c r="FY60" s="243"/>
      <c r="FZ60" s="243"/>
      <c r="GA60" s="243"/>
      <c r="GB60" s="243"/>
      <c r="GC60" s="243"/>
      <c r="GD60" s="243"/>
      <c r="GE60" s="243"/>
      <c r="GF60" s="243"/>
      <c r="GG60" s="243"/>
      <c r="GH60" s="243"/>
      <c r="GI60" s="243"/>
      <c r="GJ60" s="243"/>
      <c r="GK60" s="243"/>
      <c r="GL60" s="243"/>
      <c r="GM60" s="243"/>
      <c r="GN60" s="243"/>
      <c r="GO60" s="243"/>
      <c r="GP60" s="243"/>
      <c r="GQ60" s="243"/>
      <c r="GR60" s="243"/>
      <c r="GS60" s="243"/>
      <c r="GT60" s="243"/>
      <c r="GU60" s="243"/>
      <c r="GV60" s="243"/>
      <c r="GW60" s="243"/>
      <c r="GX60" s="243"/>
      <c r="GY60" s="243"/>
      <c r="GZ60" s="243"/>
      <c r="HA60" s="243"/>
      <c r="HB60" s="243"/>
      <c r="HC60" s="243"/>
      <c r="HD60" s="243"/>
      <c r="HE60" s="243"/>
      <c r="HF60" s="243"/>
      <c r="HG60" s="243"/>
      <c r="HH60" s="243"/>
      <c r="HI60" s="243"/>
      <c r="HJ60" s="243"/>
      <c r="HK60" s="243"/>
      <c r="HL60" s="243"/>
      <c r="HM60" s="243"/>
      <c r="HN60" s="243"/>
      <c r="HO60" s="243"/>
      <c r="HP60" s="243"/>
      <c r="HQ60" s="243"/>
      <c r="HR60" s="243"/>
      <c r="HS60" s="243"/>
      <c r="HT60" s="243"/>
      <c r="HU60" s="243"/>
      <c r="HV60" s="243"/>
      <c r="HW60" s="243"/>
      <c r="HX60" s="243"/>
      <c r="HY60" s="243"/>
      <c r="HZ60" s="243"/>
    </row>
    <row r="61" spans="1:234" s="16" customFormat="1" ht="30" customHeight="1" x14ac:dyDescent="0.35">
      <c r="A61" s="182" t="s">
        <v>123</v>
      </c>
      <c r="B61" s="189" t="s">
        <v>92</v>
      </c>
      <c r="C61" s="181" t="s">
        <v>197</v>
      </c>
      <c r="D61" s="233" t="s">
        <v>1010</v>
      </c>
      <c r="E61" s="189" t="s">
        <v>1071</v>
      </c>
      <c r="F61" s="182">
        <v>2005</v>
      </c>
      <c r="G61" s="181" t="s">
        <v>1012</v>
      </c>
      <c r="H61" s="189" t="s">
        <v>1072</v>
      </c>
      <c r="I61" s="181"/>
      <c r="J61" s="181"/>
      <c r="K61" s="181"/>
      <c r="L61" s="189" t="s">
        <v>362</v>
      </c>
      <c r="M61" s="181" t="s">
        <v>1063</v>
      </c>
      <c r="N61" s="189" t="s">
        <v>113</v>
      </c>
      <c r="O61" s="214" t="s">
        <v>1073</v>
      </c>
      <c r="P61" s="189" t="s">
        <v>115</v>
      </c>
      <c r="Q61" s="181" t="s">
        <v>834</v>
      </c>
      <c r="R61" s="181" t="s">
        <v>1064</v>
      </c>
      <c r="S61" s="189" t="s">
        <v>548</v>
      </c>
      <c r="T61" s="181" t="s">
        <v>835</v>
      </c>
      <c r="U61" s="181" t="s">
        <v>1074</v>
      </c>
      <c r="V61" s="189"/>
      <c r="W61" s="189"/>
      <c r="X61" s="189"/>
      <c r="Y61" s="189"/>
      <c r="Z61" s="189"/>
      <c r="AA61" s="189"/>
      <c r="AB61" s="189"/>
      <c r="AC61" s="189"/>
      <c r="AD61" s="187" t="s">
        <v>121</v>
      </c>
      <c r="AE61" s="187" t="s">
        <v>121</v>
      </c>
      <c r="AF61" s="197"/>
      <c r="AG61" s="196"/>
      <c r="AH61" s="187" t="s">
        <v>121</v>
      </c>
      <c r="AI61" s="196"/>
      <c r="AJ61" s="196"/>
      <c r="AK61" s="181" t="s">
        <v>837</v>
      </c>
      <c r="AL61" s="189" t="s">
        <v>123</v>
      </c>
      <c r="AM61" s="189" t="s">
        <v>123</v>
      </c>
      <c r="AN61" s="189" t="s">
        <v>123</v>
      </c>
      <c r="AO61" s="189" t="s">
        <v>1075</v>
      </c>
      <c r="AP61" s="269" t="s">
        <v>121</v>
      </c>
      <c r="AQ61" s="218" t="s">
        <v>121</v>
      </c>
      <c r="AR61" s="269"/>
      <c r="AS61" s="269" t="s">
        <v>121</v>
      </c>
      <c r="AT61" s="236"/>
      <c r="AU61" s="204" t="s">
        <v>1076</v>
      </c>
      <c r="AV61" s="181"/>
      <c r="AW61" s="181"/>
      <c r="AX61" s="181"/>
      <c r="AY61" s="181"/>
      <c r="AZ61" s="181" t="s">
        <v>1077</v>
      </c>
      <c r="BA61" s="181"/>
      <c r="BB61" s="181"/>
      <c r="BC61" s="181" t="s">
        <v>1078</v>
      </c>
      <c r="BD61" s="181" t="s">
        <v>1079</v>
      </c>
      <c r="BE61" s="242">
        <v>4</v>
      </c>
      <c r="BF61" s="243"/>
      <c r="BG61" s="243"/>
      <c r="BH61" s="243"/>
      <c r="BI61" s="243"/>
      <c r="BJ61" s="243"/>
      <c r="BK61" s="243"/>
      <c r="BL61" s="243"/>
      <c r="BM61" s="243"/>
      <c r="BN61" s="243"/>
      <c r="BO61" s="243"/>
      <c r="BP61" s="243"/>
      <c r="BQ61" s="243"/>
      <c r="BR61" s="243"/>
      <c r="BS61" s="243"/>
      <c r="BT61" s="243"/>
      <c r="BU61" s="243"/>
      <c r="BV61" s="243"/>
      <c r="BW61" s="243"/>
      <c r="BX61" s="243"/>
      <c r="BY61" s="243"/>
      <c r="BZ61" s="243"/>
      <c r="CA61" s="243"/>
      <c r="CB61" s="243"/>
      <c r="CC61" s="243"/>
      <c r="CD61" s="243"/>
      <c r="CE61" s="243"/>
      <c r="CF61" s="243"/>
      <c r="CG61" s="243"/>
      <c r="CH61" s="243"/>
      <c r="CI61" s="243"/>
      <c r="CJ61" s="243"/>
      <c r="CK61" s="243"/>
      <c r="CL61" s="243"/>
      <c r="CM61" s="243"/>
      <c r="CN61" s="243"/>
      <c r="CO61" s="243"/>
      <c r="CP61" s="243"/>
      <c r="CQ61" s="243"/>
      <c r="CR61" s="243"/>
      <c r="CS61" s="243"/>
      <c r="CT61" s="243"/>
      <c r="CU61" s="243"/>
      <c r="CV61" s="243"/>
      <c r="CW61" s="243"/>
      <c r="CX61" s="243"/>
      <c r="CY61" s="243"/>
      <c r="CZ61" s="243"/>
      <c r="DA61" s="243"/>
      <c r="DB61" s="243"/>
      <c r="DC61" s="243"/>
      <c r="DD61" s="243"/>
      <c r="DE61" s="243"/>
      <c r="DF61" s="243"/>
      <c r="DG61" s="243"/>
      <c r="DH61" s="243"/>
      <c r="DI61" s="243"/>
      <c r="DJ61" s="243"/>
      <c r="DK61" s="243"/>
      <c r="DL61" s="243"/>
      <c r="DM61" s="243"/>
      <c r="DN61" s="243"/>
      <c r="DO61" s="243"/>
      <c r="DP61" s="243"/>
      <c r="DQ61" s="243"/>
      <c r="DR61" s="243"/>
      <c r="DS61" s="243"/>
      <c r="DT61" s="243"/>
      <c r="DU61" s="243"/>
      <c r="DV61" s="243"/>
      <c r="DW61" s="243"/>
      <c r="DX61" s="243"/>
      <c r="DY61" s="243"/>
      <c r="DZ61" s="243"/>
      <c r="EA61" s="243"/>
      <c r="EB61" s="243"/>
      <c r="EC61" s="243"/>
      <c r="ED61" s="243"/>
      <c r="EE61" s="243"/>
      <c r="EF61" s="243"/>
      <c r="EG61" s="243"/>
      <c r="EH61" s="243"/>
      <c r="EI61" s="243"/>
      <c r="EJ61" s="243"/>
      <c r="EK61" s="243"/>
      <c r="EL61" s="243"/>
      <c r="EM61" s="243"/>
      <c r="EN61" s="243"/>
      <c r="EO61" s="243"/>
      <c r="EP61" s="243"/>
      <c r="EQ61" s="243"/>
      <c r="ER61" s="243"/>
      <c r="ES61" s="243"/>
      <c r="ET61" s="243"/>
      <c r="EU61" s="243"/>
      <c r="EV61" s="243"/>
      <c r="EW61" s="243"/>
      <c r="EX61" s="243"/>
      <c r="EY61" s="243"/>
      <c r="EZ61" s="243"/>
      <c r="FA61" s="243"/>
      <c r="FB61" s="243"/>
      <c r="FC61" s="243"/>
      <c r="FD61" s="243"/>
      <c r="FE61" s="243"/>
      <c r="FF61" s="243"/>
      <c r="FG61" s="243"/>
      <c r="FH61" s="243"/>
      <c r="FI61" s="243"/>
      <c r="FJ61" s="243"/>
      <c r="FK61" s="243"/>
      <c r="FL61" s="243"/>
      <c r="FM61" s="243"/>
      <c r="FN61" s="243"/>
      <c r="FO61" s="243"/>
      <c r="FP61" s="243"/>
      <c r="FQ61" s="243"/>
      <c r="FR61" s="243"/>
      <c r="FS61" s="243"/>
      <c r="FT61" s="243"/>
      <c r="FU61" s="243"/>
      <c r="FV61" s="243"/>
      <c r="FW61" s="243"/>
      <c r="FX61" s="243"/>
      <c r="FY61" s="243"/>
      <c r="FZ61" s="243"/>
      <c r="GA61" s="243"/>
      <c r="GB61" s="243"/>
      <c r="GC61" s="243"/>
      <c r="GD61" s="243"/>
      <c r="GE61" s="243"/>
      <c r="GF61" s="243"/>
      <c r="GG61" s="243"/>
      <c r="GH61" s="243"/>
      <c r="GI61" s="243"/>
      <c r="GJ61" s="243"/>
      <c r="GK61" s="243"/>
      <c r="GL61" s="243"/>
      <c r="GM61" s="243"/>
      <c r="GN61" s="243"/>
      <c r="GO61" s="243"/>
      <c r="GP61" s="243"/>
      <c r="GQ61" s="243"/>
      <c r="GR61" s="243"/>
      <c r="GS61" s="243"/>
      <c r="GT61" s="243"/>
      <c r="GU61" s="243"/>
      <c r="GV61" s="243"/>
      <c r="GW61" s="243"/>
      <c r="GX61" s="243"/>
      <c r="GY61" s="243"/>
      <c r="GZ61" s="243"/>
      <c r="HA61" s="243"/>
      <c r="HB61" s="243"/>
      <c r="HC61" s="243"/>
      <c r="HD61" s="243"/>
      <c r="HE61" s="243"/>
      <c r="HF61" s="243"/>
      <c r="HG61" s="243"/>
      <c r="HH61" s="243"/>
      <c r="HI61" s="243"/>
      <c r="HJ61" s="243"/>
      <c r="HK61" s="243"/>
      <c r="HL61" s="243"/>
      <c r="HM61" s="243"/>
      <c r="HN61" s="243"/>
      <c r="HO61" s="243"/>
      <c r="HP61" s="243"/>
      <c r="HQ61" s="243"/>
      <c r="HR61" s="243"/>
      <c r="HS61" s="243"/>
      <c r="HT61" s="243"/>
      <c r="HU61" s="243"/>
      <c r="HV61" s="243"/>
      <c r="HW61" s="243"/>
      <c r="HX61" s="243"/>
      <c r="HY61" s="243"/>
      <c r="HZ61" s="243"/>
    </row>
    <row r="62" spans="1:234" s="16" customFormat="1" ht="30" customHeight="1" x14ac:dyDescent="0.35">
      <c r="A62" s="182" t="s">
        <v>123</v>
      </c>
      <c r="B62" s="189" t="s">
        <v>649</v>
      </c>
      <c r="C62" s="181" t="s">
        <v>197</v>
      </c>
      <c r="D62" s="240" t="s">
        <v>1080</v>
      </c>
      <c r="E62" s="181" t="s">
        <v>1081</v>
      </c>
      <c r="F62" s="182">
        <v>2000</v>
      </c>
      <c r="G62" s="181" t="s">
        <v>1082</v>
      </c>
      <c r="H62" s="189" t="s">
        <v>1083</v>
      </c>
      <c r="I62" s="181"/>
      <c r="J62" s="181" t="s">
        <v>1084</v>
      </c>
      <c r="K62" s="181" t="s">
        <v>1085</v>
      </c>
      <c r="L62" s="189" t="s">
        <v>244</v>
      </c>
      <c r="M62" s="189" t="s">
        <v>1086</v>
      </c>
      <c r="N62" s="86" t="s">
        <v>162</v>
      </c>
      <c r="O62" s="189"/>
      <c r="P62" s="189" t="s">
        <v>115</v>
      </c>
      <c r="Q62" s="189" t="s">
        <v>988</v>
      </c>
      <c r="R62" s="181"/>
      <c r="S62" s="189" t="s">
        <v>548</v>
      </c>
      <c r="T62" s="189" t="s">
        <v>86</v>
      </c>
      <c r="U62" s="189" t="s">
        <v>1087</v>
      </c>
      <c r="V62" s="181"/>
      <c r="W62" s="181"/>
      <c r="X62" s="181"/>
      <c r="Y62" s="181"/>
      <c r="Z62" s="181"/>
      <c r="AA62" s="181"/>
      <c r="AB62" s="181"/>
      <c r="AC62" s="181"/>
      <c r="AD62" s="187" t="s">
        <v>121</v>
      </c>
      <c r="AE62" s="181"/>
      <c r="AF62" s="200"/>
      <c r="AG62" s="200"/>
      <c r="AH62" s="181"/>
      <c r="AI62" s="200"/>
      <c r="AJ62" s="200"/>
      <c r="AK62" s="189" t="s">
        <v>123</v>
      </c>
      <c r="AL62" s="189" t="s">
        <v>231</v>
      </c>
      <c r="AM62" s="189" t="s">
        <v>123</v>
      </c>
      <c r="AN62" s="189" t="s">
        <v>123</v>
      </c>
      <c r="AO62" s="189" t="s">
        <v>123</v>
      </c>
      <c r="AP62" s="269" t="s">
        <v>121</v>
      </c>
      <c r="AQ62" s="236"/>
      <c r="AR62" s="236"/>
      <c r="AS62" s="269" t="s">
        <v>121</v>
      </c>
      <c r="AT62" s="269" t="s">
        <v>121</v>
      </c>
      <c r="AU62" s="229" t="s">
        <v>1088</v>
      </c>
      <c r="AV62" s="181"/>
      <c r="AW62" s="181"/>
      <c r="AX62" s="181"/>
      <c r="AY62" s="181"/>
      <c r="AZ62" s="181" t="s">
        <v>1089</v>
      </c>
      <c r="BA62" s="181" t="s">
        <v>1090</v>
      </c>
      <c r="BB62" s="181"/>
      <c r="BC62" s="181" t="s">
        <v>1091</v>
      </c>
      <c r="BD62" s="181" t="s">
        <v>1092</v>
      </c>
      <c r="BE62" s="242">
        <v>4</v>
      </c>
      <c r="BF62" s="243"/>
      <c r="BG62" s="243"/>
      <c r="BH62" s="243"/>
      <c r="BI62" s="243"/>
      <c r="BJ62" s="243"/>
      <c r="BK62" s="243"/>
      <c r="BL62" s="243"/>
      <c r="BM62" s="243"/>
      <c r="BN62" s="243"/>
      <c r="BO62" s="243"/>
      <c r="BP62" s="243"/>
      <c r="BQ62" s="243"/>
      <c r="BR62" s="243"/>
      <c r="BS62" s="243"/>
      <c r="BT62" s="243"/>
      <c r="BU62" s="243"/>
      <c r="BV62" s="243"/>
      <c r="BW62" s="243"/>
      <c r="BX62" s="243"/>
      <c r="BY62" s="243"/>
      <c r="BZ62" s="243"/>
      <c r="CA62" s="243"/>
      <c r="CB62" s="243"/>
      <c r="CC62" s="243"/>
      <c r="CD62" s="243"/>
      <c r="CE62" s="243"/>
      <c r="CF62" s="243"/>
      <c r="CG62" s="243"/>
      <c r="CH62" s="243"/>
      <c r="CI62" s="243"/>
      <c r="CJ62" s="243"/>
      <c r="CK62" s="243"/>
      <c r="CL62" s="243"/>
      <c r="CM62" s="243"/>
      <c r="CN62" s="243"/>
      <c r="CO62" s="243"/>
      <c r="CP62" s="243"/>
      <c r="CQ62" s="243"/>
      <c r="CR62" s="243"/>
      <c r="CS62" s="243"/>
      <c r="CT62" s="243"/>
      <c r="CU62" s="243"/>
      <c r="CV62" s="243"/>
      <c r="CW62" s="243"/>
      <c r="CX62" s="243"/>
      <c r="CY62" s="243"/>
      <c r="CZ62" s="243"/>
      <c r="DA62" s="243"/>
      <c r="DB62" s="243"/>
      <c r="DC62" s="243"/>
      <c r="DD62" s="243"/>
      <c r="DE62" s="243"/>
      <c r="DF62" s="243"/>
      <c r="DG62" s="243"/>
      <c r="DH62" s="243"/>
      <c r="DI62" s="243"/>
      <c r="DJ62" s="243"/>
      <c r="DK62" s="243"/>
      <c r="DL62" s="243"/>
      <c r="DM62" s="243"/>
      <c r="DN62" s="243"/>
      <c r="DO62" s="243"/>
      <c r="DP62" s="243"/>
      <c r="DQ62" s="243"/>
      <c r="DR62" s="243"/>
      <c r="DS62" s="243"/>
      <c r="DT62" s="243"/>
      <c r="DU62" s="243"/>
      <c r="DV62" s="243"/>
      <c r="DW62" s="243"/>
      <c r="DX62" s="243"/>
      <c r="DY62" s="243"/>
      <c r="DZ62" s="243"/>
      <c r="EA62" s="243"/>
      <c r="EB62" s="243"/>
      <c r="EC62" s="243"/>
      <c r="ED62" s="243"/>
      <c r="EE62" s="243"/>
      <c r="EF62" s="243"/>
      <c r="EG62" s="243"/>
      <c r="EH62" s="243"/>
      <c r="EI62" s="243"/>
      <c r="EJ62" s="243"/>
      <c r="EK62" s="243"/>
      <c r="EL62" s="243"/>
      <c r="EM62" s="243"/>
      <c r="EN62" s="243"/>
      <c r="EO62" s="243"/>
      <c r="EP62" s="243"/>
      <c r="EQ62" s="243"/>
      <c r="ER62" s="243"/>
      <c r="ES62" s="243"/>
      <c r="ET62" s="243"/>
      <c r="EU62" s="243"/>
      <c r="EV62" s="243"/>
      <c r="EW62" s="243"/>
      <c r="EX62" s="243"/>
      <c r="EY62" s="243"/>
      <c r="EZ62" s="243"/>
      <c r="FA62" s="243"/>
      <c r="FB62" s="243"/>
      <c r="FC62" s="243"/>
      <c r="FD62" s="243"/>
      <c r="FE62" s="243"/>
      <c r="FF62" s="243"/>
      <c r="FG62" s="243"/>
      <c r="FH62" s="243"/>
      <c r="FI62" s="243"/>
      <c r="FJ62" s="243"/>
      <c r="FK62" s="243"/>
      <c r="FL62" s="243"/>
      <c r="FM62" s="243"/>
      <c r="FN62" s="243"/>
      <c r="FO62" s="243"/>
      <c r="FP62" s="243"/>
      <c r="FQ62" s="243"/>
      <c r="FR62" s="243"/>
      <c r="FS62" s="243"/>
      <c r="FT62" s="243"/>
      <c r="FU62" s="243"/>
      <c r="FV62" s="243"/>
      <c r="FW62" s="243"/>
      <c r="FX62" s="243"/>
      <c r="FY62" s="243"/>
      <c r="FZ62" s="243"/>
      <c r="GA62" s="243"/>
      <c r="GB62" s="243"/>
      <c r="GC62" s="243"/>
      <c r="GD62" s="243"/>
      <c r="GE62" s="243"/>
      <c r="GF62" s="243"/>
      <c r="GG62" s="243"/>
      <c r="GH62" s="243"/>
      <c r="GI62" s="243"/>
      <c r="GJ62" s="243"/>
      <c r="GK62" s="243"/>
      <c r="GL62" s="243"/>
      <c r="GM62" s="243"/>
      <c r="GN62" s="243"/>
      <c r="GO62" s="243"/>
      <c r="GP62" s="243"/>
      <c r="GQ62" s="243"/>
      <c r="GR62" s="243"/>
      <c r="GS62" s="243"/>
      <c r="GT62" s="243"/>
      <c r="GU62" s="243"/>
      <c r="GV62" s="243"/>
      <c r="GW62" s="243"/>
      <c r="GX62" s="243"/>
      <c r="GY62" s="243"/>
      <c r="GZ62" s="243"/>
      <c r="HA62" s="243"/>
      <c r="HB62" s="243"/>
      <c r="HC62" s="243"/>
      <c r="HD62" s="243"/>
      <c r="HE62" s="243"/>
      <c r="HF62" s="243"/>
      <c r="HG62" s="243"/>
      <c r="HH62" s="243"/>
      <c r="HI62" s="243"/>
      <c r="HJ62" s="243"/>
      <c r="HK62" s="243"/>
      <c r="HL62" s="243"/>
      <c r="HM62" s="243"/>
      <c r="HN62" s="243"/>
      <c r="HO62" s="243"/>
      <c r="HP62" s="243"/>
      <c r="HQ62" s="243"/>
      <c r="HR62" s="243"/>
      <c r="HS62" s="243"/>
      <c r="HT62" s="243"/>
      <c r="HU62" s="243"/>
      <c r="HV62" s="243"/>
      <c r="HW62" s="243"/>
      <c r="HX62" s="243"/>
      <c r="HY62" s="243"/>
      <c r="HZ62" s="243"/>
    </row>
    <row r="63" spans="1:234" s="16" customFormat="1" ht="30" customHeight="1" x14ac:dyDescent="0.35">
      <c r="A63" s="224">
        <v>2793</v>
      </c>
      <c r="B63" s="225" t="s">
        <v>649</v>
      </c>
      <c r="C63" s="181" t="s">
        <v>103</v>
      </c>
      <c r="D63" s="168" t="s">
        <v>1093</v>
      </c>
      <c r="E63" s="97" t="s">
        <v>1094</v>
      </c>
      <c r="F63" s="224">
        <v>1989</v>
      </c>
      <c r="G63" s="86" t="s">
        <v>1095</v>
      </c>
      <c r="H63" s="224"/>
      <c r="I63" s="224"/>
      <c r="J63" s="88" t="s">
        <v>1096</v>
      </c>
      <c r="K63" s="181" t="s">
        <v>1097</v>
      </c>
      <c r="L63" s="189" t="s">
        <v>244</v>
      </c>
      <c r="M63" s="189" t="s">
        <v>1098</v>
      </c>
      <c r="N63" s="189" t="s">
        <v>162</v>
      </c>
      <c r="O63" s="225" t="s">
        <v>1099</v>
      </c>
      <c r="P63" s="225" t="s">
        <v>115</v>
      </c>
      <c r="Q63" s="86" t="s">
        <v>1100</v>
      </c>
      <c r="R63" s="86" t="s">
        <v>1101</v>
      </c>
      <c r="S63" s="86" t="s">
        <v>548</v>
      </c>
      <c r="T63" s="189" t="s">
        <v>1102</v>
      </c>
      <c r="U63" s="98" t="s">
        <v>231</v>
      </c>
      <c r="V63" s="181"/>
      <c r="W63" s="181"/>
      <c r="X63" s="187" t="s">
        <v>121</v>
      </c>
      <c r="Y63" s="181"/>
      <c r="Z63" s="187" t="s">
        <v>121</v>
      </c>
      <c r="AA63" s="187" t="s">
        <v>121</v>
      </c>
      <c r="AB63" s="187" t="s">
        <v>121</v>
      </c>
      <c r="AC63" s="181"/>
      <c r="AD63" s="181"/>
      <c r="AE63" s="181"/>
      <c r="AF63" s="200"/>
      <c r="AG63" s="200"/>
      <c r="AH63" s="187" t="s">
        <v>121</v>
      </c>
      <c r="AI63" s="187" t="s">
        <v>121</v>
      </c>
      <c r="AJ63" s="200"/>
      <c r="AK63" s="98" t="s">
        <v>123</v>
      </c>
      <c r="AL63" s="225" t="s">
        <v>231</v>
      </c>
      <c r="AM63" s="225" t="s">
        <v>1103</v>
      </c>
      <c r="AN63" s="225" t="s">
        <v>123</v>
      </c>
      <c r="AO63" s="225" t="s">
        <v>123</v>
      </c>
      <c r="AP63" s="239" t="s">
        <v>121</v>
      </c>
      <c r="AQ63" s="108" t="s">
        <v>121</v>
      </c>
      <c r="AR63" s="239"/>
      <c r="AS63" s="113" t="s">
        <v>121</v>
      </c>
      <c r="AT63" s="239"/>
      <c r="AU63" s="204" t="s">
        <v>1104</v>
      </c>
      <c r="AV63" s="224"/>
      <c r="AW63" s="224"/>
      <c r="AX63" s="88" t="s">
        <v>1105</v>
      </c>
      <c r="AY63" s="88"/>
      <c r="AZ63" s="224"/>
      <c r="BA63" s="224"/>
      <c r="BB63" s="88" t="s">
        <v>1106</v>
      </c>
      <c r="BC63" s="181"/>
      <c r="BD63" s="181" t="s">
        <v>1107</v>
      </c>
      <c r="BE63" s="242">
        <v>4</v>
      </c>
      <c r="BF63" s="243"/>
      <c r="BG63" s="243"/>
      <c r="BH63" s="243"/>
      <c r="BI63" s="243"/>
      <c r="BJ63" s="243"/>
      <c r="BK63" s="243"/>
      <c r="BL63" s="243"/>
      <c r="BM63" s="243"/>
      <c r="BN63" s="243"/>
      <c r="BO63" s="243"/>
      <c r="BP63" s="243"/>
      <c r="BQ63" s="243"/>
      <c r="BR63" s="243"/>
      <c r="BS63" s="243"/>
      <c r="BT63" s="243"/>
      <c r="BU63" s="243"/>
      <c r="BV63" s="243"/>
      <c r="BW63" s="243"/>
      <c r="BX63" s="243"/>
      <c r="BY63" s="243"/>
      <c r="BZ63" s="243"/>
      <c r="CA63" s="243"/>
      <c r="CB63" s="243"/>
      <c r="CC63" s="243"/>
      <c r="CD63" s="243"/>
      <c r="CE63" s="243"/>
      <c r="CF63" s="243"/>
      <c r="CG63" s="243"/>
      <c r="CH63" s="243"/>
      <c r="CI63" s="243"/>
      <c r="CJ63" s="243"/>
      <c r="CK63" s="243"/>
      <c r="CL63" s="243"/>
      <c r="CM63" s="243"/>
      <c r="CN63" s="243"/>
      <c r="CO63" s="243"/>
      <c r="CP63" s="243"/>
      <c r="CQ63" s="243"/>
      <c r="CR63" s="243"/>
      <c r="CS63" s="243"/>
      <c r="CT63" s="243"/>
      <c r="CU63" s="243"/>
      <c r="CV63" s="243"/>
      <c r="CW63" s="243"/>
      <c r="CX63" s="243"/>
      <c r="CY63" s="243"/>
      <c r="CZ63" s="243"/>
      <c r="DA63" s="243"/>
      <c r="DB63" s="243"/>
      <c r="DC63" s="243"/>
      <c r="DD63" s="243"/>
      <c r="DE63" s="243"/>
      <c r="DF63" s="243"/>
      <c r="DG63" s="243"/>
      <c r="DH63" s="243"/>
      <c r="DI63" s="243"/>
      <c r="DJ63" s="243"/>
      <c r="DK63" s="243"/>
      <c r="DL63" s="243"/>
      <c r="DM63" s="243"/>
      <c r="DN63" s="243"/>
      <c r="DO63" s="243"/>
      <c r="DP63" s="243"/>
      <c r="DQ63" s="243"/>
      <c r="DR63" s="243"/>
      <c r="DS63" s="243"/>
      <c r="DT63" s="243"/>
      <c r="DU63" s="243"/>
      <c r="DV63" s="243"/>
      <c r="DW63" s="243"/>
      <c r="DX63" s="243"/>
      <c r="DY63" s="243"/>
      <c r="DZ63" s="243"/>
      <c r="EA63" s="243"/>
      <c r="EB63" s="243"/>
      <c r="EC63" s="243"/>
      <c r="ED63" s="243"/>
      <c r="EE63" s="243"/>
      <c r="EF63" s="243"/>
      <c r="EG63" s="243"/>
      <c r="EH63" s="243"/>
      <c r="EI63" s="243"/>
      <c r="EJ63" s="243"/>
      <c r="EK63" s="243"/>
      <c r="EL63" s="243"/>
      <c r="EM63" s="243"/>
      <c r="EN63" s="243"/>
      <c r="EO63" s="243"/>
      <c r="EP63" s="243"/>
      <c r="EQ63" s="243"/>
      <c r="ER63" s="243"/>
      <c r="ES63" s="243"/>
      <c r="ET63" s="243"/>
      <c r="EU63" s="243"/>
      <c r="EV63" s="243"/>
      <c r="EW63" s="243"/>
      <c r="EX63" s="243"/>
      <c r="EY63" s="243"/>
      <c r="EZ63" s="243"/>
      <c r="FA63" s="243"/>
      <c r="FB63" s="243"/>
      <c r="FC63" s="243"/>
      <c r="FD63" s="243"/>
      <c r="FE63" s="243"/>
      <c r="FF63" s="243"/>
      <c r="FG63" s="243"/>
      <c r="FH63" s="243"/>
      <c r="FI63" s="243"/>
      <c r="FJ63" s="243"/>
      <c r="FK63" s="243"/>
      <c r="FL63" s="243"/>
      <c r="FM63" s="243"/>
      <c r="FN63" s="243"/>
      <c r="FO63" s="243"/>
      <c r="FP63" s="243"/>
      <c r="FQ63" s="243"/>
      <c r="FR63" s="243"/>
      <c r="FS63" s="243"/>
      <c r="FT63" s="243"/>
      <c r="FU63" s="243"/>
      <c r="FV63" s="243"/>
      <c r="FW63" s="243"/>
      <c r="FX63" s="243"/>
      <c r="FY63" s="243"/>
      <c r="FZ63" s="243"/>
      <c r="GA63" s="243"/>
      <c r="GB63" s="243"/>
      <c r="GC63" s="243"/>
      <c r="GD63" s="243"/>
      <c r="GE63" s="243"/>
      <c r="GF63" s="243"/>
      <c r="GG63" s="243"/>
      <c r="GH63" s="243"/>
      <c r="GI63" s="243"/>
      <c r="GJ63" s="243"/>
      <c r="GK63" s="243"/>
      <c r="GL63" s="243"/>
      <c r="GM63" s="243"/>
      <c r="GN63" s="243"/>
      <c r="GO63" s="243"/>
      <c r="GP63" s="243"/>
      <c r="GQ63" s="243"/>
      <c r="GR63" s="243"/>
      <c r="GS63" s="243"/>
      <c r="GT63" s="243"/>
      <c r="GU63" s="243"/>
      <c r="GV63" s="243"/>
      <c r="GW63" s="243"/>
      <c r="GX63" s="243"/>
      <c r="GY63" s="243"/>
      <c r="GZ63" s="243"/>
      <c r="HA63" s="243"/>
      <c r="HB63" s="243"/>
      <c r="HC63" s="243"/>
      <c r="HD63" s="243"/>
      <c r="HE63" s="243"/>
      <c r="HF63" s="243"/>
      <c r="HG63" s="243"/>
      <c r="HH63" s="243"/>
      <c r="HI63" s="243"/>
      <c r="HJ63" s="243"/>
      <c r="HK63" s="243"/>
      <c r="HL63" s="243"/>
      <c r="HM63" s="243"/>
      <c r="HN63" s="243"/>
      <c r="HO63" s="243"/>
      <c r="HP63" s="243"/>
      <c r="HQ63" s="243"/>
      <c r="HR63" s="243"/>
      <c r="HS63" s="243"/>
      <c r="HT63" s="243"/>
      <c r="HU63" s="243"/>
      <c r="HV63" s="243"/>
      <c r="HW63" s="243"/>
      <c r="HX63" s="243"/>
      <c r="HY63" s="243"/>
      <c r="HZ63" s="243"/>
    </row>
    <row r="64" spans="1:234" s="16" customFormat="1" ht="30" customHeight="1" x14ac:dyDescent="0.35">
      <c r="A64" s="182" t="s">
        <v>123</v>
      </c>
      <c r="B64" s="189" t="s">
        <v>102</v>
      </c>
      <c r="C64" s="181" t="s">
        <v>197</v>
      </c>
      <c r="D64" s="204" t="s">
        <v>1108</v>
      </c>
      <c r="E64" s="189" t="s">
        <v>1109</v>
      </c>
      <c r="F64" s="182">
        <v>2017</v>
      </c>
      <c r="G64" s="189" t="s">
        <v>1110</v>
      </c>
      <c r="H64" s="181" t="s">
        <v>1111</v>
      </c>
      <c r="I64" s="181"/>
      <c r="J64" s="181" t="s">
        <v>1112</v>
      </c>
      <c r="K64" s="181" t="s">
        <v>1113</v>
      </c>
      <c r="L64" s="189" t="s">
        <v>160</v>
      </c>
      <c r="M64" s="181" t="s">
        <v>1114</v>
      </c>
      <c r="N64" s="189" t="s">
        <v>162</v>
      </c>
      <c r="O64" s="189" t="s">
        <v>1115</v>
      </c>
      <c r="P64" s="189" t="s">
        <v>115</v>
      </c>
      <c r="Q64" s="189" t="s">
        <v>1116</v>
      </c>
      <c r="R64" s="189" t="s">
        <v>1117</v>
      </c>
      <c r="S64" s="189" t="s">
        <v>548</v>
      </c>
      <c r="T64" s="189" t="s">
        <v>1118</v>
      </c>
      <c r="U64" s="181" t="s">
        <v>1119</v>
      </c>
      <c r="V64" s="187" t="s">
        <v>121</v>
      </c>
      <c r="W64" s="187"/>
      <c r="X64" s="187"/>
      <c r="Y64" s="187"/>
      <c r="Z64" s="187"/>
      <c r="AA64" s="187"/>
      <c r="AB64" s="187"/>
      <c r="AC64" s="188"/>
      <c r="AD64" s="188"/>
      <c r="AE64" s="188"/>
      <c r="AF64" s="197"/>
      <c r="AG64" s="197"/>
      <c r="AH64" s="187" t="s">
        <v>121</v>
      </c>
      <c r="AI64" s="197"/>
      <c r="AJ64" s="197"/>
      <c r="AK64" s="189" t="s">
        <v>123</v>
      </c>
      <c r="AL64" s="189">
        <v>2</v>
      </c>
      <c r="AM64" s="189" t="s">
        <v>123</v>
      </c>
      <c r="AN64" s="237" t="s">
        <v>123</v>
      </c>
      <c r="AO64" s="189" t="s">
        <v>123</v>
      </c>
      <c r="AP64" s="239"/>
      <c r="AQ64" s="269" t="s">
        <v>121</v>
      </c>
      <c r="AR64" s="217"/>
      <c r="AS64" s="218" t="s">
        <v>121</v>
      </c>
      <c r="AT64" s="236"/>
      <c r="AU64" s="204" t="s">
        <v>1120</v>
      </c>
      <c r="AV64" s="181"/>
      <c r="AW64" s="181"/>
      <c r="AX64" s="181"/>
      <c r="AY64" s="157" t="s">
        <v>1121</v>
      </c>
      <c r="AZ64" s="181"/>
      <c r="BA64" s="181"/>
      <c r="BB64" s="181" t="s">
        <v>1122</v>
      </c>
      <c r="BC64" s="181" t="s">
        <v>1123</v>
      </c>
      <c r="BD64" s="181" t="s">
        <v>1124</v>
      </c>
      <c r="BE64" s="242" t="s">
        <v>176</v>
      </c>
      <c r="BF64" s="243"/>
      <c r="BG64" s="243"/>
      <c r="BH64" s="243"/>
      <c r="BI64" s="243"/>
      <c r="BJ64" s="243"/>
      <c r="BK64" s="243"/>
      <c r="BL64" s="243"/>
      <c r="BM64" s="243"/>
      <c r="BN64" s="243"/>
      <c r="BO64" s="243"/>
      <c r="BP64" s="243"/>
      <c r="BQ64" s="243"/>
      <c r="BR64" s="243"/>
      <c r="BS64" s="243"/>
      <c r="BT64" s="243"/>
      <c r="BU64" s="243"/>
      <c r="BV64" s="243"/>
      <c r="BW64" s="243"/>
      <c r="BX64" s="243"/>
      <c r="BY64" s="243"/>
      <c r="BZ64" s="243"/>
      <c r="CA64" s="243"/>
      <c r="CB64" s="243"/>
      <c r="CC64" s="243"/>
      <c r="CD64" s="243"/>
      <c r="CE64" s="243"/>
      <c r="CF64" s="243"/>
      <c r="CG64" s="243"/>
      <c r="CH64" s="243"/>
      <c r="CI64" s="243"/>
      <c r="CJ64" s="243"/>
      <c r="CK64" s="243"/>
      <c r="CL64" s="243"/>
      <c r="CM64" s="243"/>
      <c r="CN64" s="243"/>
      <c r="CO64" s="243"/>
      <c r="CP64" s="243"/>
      <c r="CQ64" s="243"/>
      <c r="CR64" s="243"/>
      <c r="CS64" s="243"/>
      <c r="CT64" s="243"/>
      <c r="CU64" s="243"/>
      <c r="CV64" s="243"/>
      <c r="CW64" s="243"/>
      <c r="CX64" s="243"/>
      <c r="CY64" s="243"/>
      <c r="CZ64" s="243"/>
      <c r="DA64" s="243"/>
      <c r="DB64" s="243"/>
      <c r="DC64" s="243"/>
      <c r="DD64" s="243"/>
      <c r="DE64" s="243"/>
      <c r="DF64" s="243"/>
      <c r="DG64" s="243"/>
      <c r="DH64" s="243"/>
      <c r="DI64" s="243"/>
      <c r="DJ64" s="243"/>
      <c r="DK64" s="243"/>
      <c r="DL64" s="243"/>
      <c r="DM64" s="243"/>
      <c r="DN64" s="243"/>
      <c r="DO64" s="243"/>
      <c r="DP64" s="243"/>
      <c r="DQ64" s="243"/>
      <c r="DR64" s="243"/>
      <c r="DS64" s="243"/>
      <c r="DT64" s="243"/>
      <c r="DU64" s="243"/>
      <c r="DV64" s="243"/>
      <c r="DW64" s="243"/>
      <c r="DX64" s="243"/>
      <c r="DY64" s="243"/>
      <c r="DZ64" s="243"/>
      <c r="EA64" s="243"/>
      <c r="EB64" s="243"/>
      <c r="EC64" s="243"/>
      <c r="ED64" s="243"/>
      <c r="EE64" s="243"/>
      <c r="EF64" s="243"/>
      <c r="EG64" s="243"/>
      <c r="EH64" s="243"/>
      <c r="EI64" s="243"/>
      <c r="EJ64" s="243"/>
      <c r="EK64" s="243"/>
      <c r="EL64" s="243"/>
      <c r="EM64" s="243"/>
      <c r="EN64" s="243"/>
      <c r="EO64" s="243"/>
      <c r="EP64" s="243"/>
      <c r="EQ64" s="243"/>
      <c r="ER64" s="243"/>
      <c r="ES64" s="243"/>
      <c r="ET64" s="243"/>
      <c r="EU64" s="243"/>
      <c r="EV64" s="243"/>
      <c r="EW64" s="243"/>
      <c r="EX64" s="243"/>
      <c r="EY64" s="243"/>
      <c r="EZ64" s="243"/>
      <c r="FA64" s="243"/>
      <c r="FB64" s="243"/>
      <c r="FC64" s="243"/>
      <c r="FD64" s="243"/>
      <c r="FE64" s="243"/>
      <c r="FF64" s="243"/>
      <c r="FG64" s="243"/>
      <c r="FH64" s="243"/>
      <c r="FI64" s="243"/>
      <c r="FJ64" s="243"/>
      <c r="FK64" s="243"/>
      <c r="FL64" s="243"/>
      <c r="FM64" s="243"/>
      <c r="FN64" s="243"/>
      <c r="FO64" s="243"/>
      <c r="FP64" s="243"/>
      <c r="FQ64" s="243"/>
      <c r="FR64" s="243"/>
      <c r="FS64" s="243"/>
      <c r="FT64" s="243"/>
      <c r="FU64" s="243"/>
      <c r="FV64" s="243"/>
      <c r="FW64" s="243"/>
      <c r="FX64" s="243"/>
      <c r="FY64" s="243"/>
      <c r="FZ64" s="243"/>
      <c r="GA64" s="243"/>
      <c r="GB64" s="243"/>
      <c r="GC64" s="243"/>
      <c r="GD64" s="243"/>
      <c r="GE64" s="243"/>
      <c r="GF64" s="243"/>
      <c r="GG64" s="243"/>
      <c r="GH64" s="243"/>
      <c r="GI64" s="243"/>
      <c r="GJ64" s="243"/>
      <c r="GK64" s="243"/>
      <c r="GL64" s="243"/>
      <c r="GM64" s="243"/>
      <c r="GN64" s="243"/>
      <c r="GO64" s="243"/>
      <c r="GP64" s="243"/>
      <c r="GQ64" s="243"/>
      <c r="GR64" s="243"/>
      <c r="GS64" s="243"/>
      <c r="GT64" s="243"/>
      <c r="GU64" s="243"/>
      <c r="GV64" s="243"/>
      <c r="GW64" s="243"/>
      <c r="GX64" s="243"/>
      <c r="GY64" s="243"/>
      <c r="GZ64" s="243"/>
      <c r="HA64" s="243"/>
      <c r="HB64" s="243"/>
      <c r="HC64" s="243"/>
      <c r="HD64" s="243"/>
      <c r="HE64" s="243"/>
      <c r="HF64" s="243"/>
      <c r="HG64" s="243"/>
      <c r="HH64" s="243"/>
      <c r="HI64" s="243"/>
      <c r="HJ64" s="243"/>
      <c r="HK64" s="243"/>
      <c r="HL64" s="243"/>
      <c r="HM64" s="243"/>
      <c r="HN64" s="243"/>
      <c r="HO64" s="243"/>
      <c r="HP64" s="243"/>
      <c r="HQ64" s="243"/>
      <c r="HR64" s="243"/>
      <c r="HS64" s="243"/>
      <c r="HT64" s="243"/>
      <c r="HU64" s="243"/>
      <c r="HV64" s="243"/>
      <c r="HW64" s="243"/>
      <c r="HX64" s="243"/>
      <c r="HY64" s="243"/>
      <c r="HZ64" s="243"/>
    </row>
    <row r="65" spans="1:234" s="16" customFormat="1" ht="30" customHeight="1" x14ac:dyDescent="0.35">
      <c r="A65" s="182">
        <v>337</v>
      </c>
      <c r="B65" s="189" t="s">
        <v>102</v>
      </c>
      <c r="C65" s="181" t="s">
        <v>103</v>
      </c>
      <c r="D65" s="240" t="s">
        <v>1125</v>
      </c>
      <c r="E65" s="236" t="s">
        <v>1126</v>
      </c>
      <c r="F65" s="182">
        <v>2001</v>
      </c>
      <c r="G65" s="181" t="s">
        <v>504</v>
      </c>
      <c r="H65" s="181" t="s">
        <v>1127</v>
      </c>
      <c r="I65" s="181" t="s">
        <v>1128</v>
      </c>
      <c r="J65" s="181" t="s">
        <v>1129</v>
      </c>
      <c r="K65" s="181" t="s">
        <v>1130</v>
      </c>
      <c r="L65" s="266" t="s">
        <v>509</v>
      </c>
      <c r="M65" s="181" t="s">
        <v>1131</v>
      </c>
      <c r="N65" s="189" t="s">
        <v>162</v>
      </c>
      <c r="O65" s="181" t="s">
        <v>1132</v>
      </c>
      <c r="P65" s="189" t="s">
        <v>115</v>
      </c>
      <c r="Q65" s="189" t="s">
        <v>1133</v>
      </c>
      <c r="R65" s="181" t="s">
        <v>1134</v>
      </c>
      <c r="S65" s="189" t="s">
        <v>548</v>
      </c>
      <c r="T65" s="181" t="s">
        <v>1135</v>
      </c>
      <c r="U65" s="181" t="s">
        <v>1136</v>
      </c>
      <c r="V65" s="88"/>
      <c r="W65" s="88"/>
      <c r="X65" s="88"/>
      <c r="Y65" s="88"/>
      <c r="Z65" s="88"/>
      <c r="AA65" s="88"/>
      <c r="AB65" s="88"/>
      <c r="AC65" s="124"/>
      <c r="AD65" s="124"/>
      <c r="AE65" s="124"/>
      <c r="AF65" s="124"/>
      <c r="AG65" s="124"/>
      <c r="AH65" s="187" t="s">
        <v>121</v>
      </c>
      <c r="AI65" s="124"/>
      <c r="AJ65" s="197" t="s">
        <v>121</v>
      </c>
      <c r="AK65" s="189" t="s">
        <v>123</v>
      </c>
      <c r="AL65" s="189">
        <v>2</v>
      </c>
      <c r="AM65" s="189" t="s">
        <v>123</v>
      </c>
      <c r="AN65" s="181" t="s">
        <v>1137</v>
      </c>
      <c r="AO65" s="189" t="s">
        <v>123</v>
      </c>
      <c r="AP65" s="239"/>
      <c r="AQ65" s="236"/>
      <c r="AR65" s="269" t="s">
        <v>121</v>
      </c>
      <c r="AS65" s="269" t="s">
        <v>121</v>
      </c>
      <c r="AT65" s="181"/>
      <c r="AU65" s="204" t="s">
        <v>1138</v>
      </c>
      <c r="AV65" s="181"/>
      <c r="AW65" s="181"/>
      <c r="AX65" s="181"/>
      <c r="AY65" s="157" t="s">
        <v>1139</v>
      </c>
      <c r="AZ65" s="181"/>
      <c r="BA65" s="181"/>
      <c r="BB65" s="189" t="s">
        <v>1140</v>
      </c>
      <c r="BC65" s="181" t="s">
        <v>1141</v>
      </c>
      <c r="BD65" s="181" t="s">
        <v>1142</v>
      </c>
      <c r="BE65" s="242" t="s">
        <v>176</v>
      </c>
      <c r="BF65" s="243"/>
      <c r="BG65" s="243"/>
      <c r="BH65" s="243"/>
      <c r="BI65" s="243"/>
      <c r="BJ65" s="243"/>
      <c r="BK65" s="243"/>
      <c r="BL65" s="243"/>
      <c r="BM65" s="243"/>
      <c r="BN65" s="243"/>
      <c r="BO65" s="243"/>
      <c r="BP65" s="243"/>
      <c r="BQ65" s="243"/>
      <c r="BR65" s="243"/>
      <c r="BS65" s="243"/>
      <c r="BT65" s="243"/>
      <c r="BU65" s="243"/>
      <c r="BV65" s="243"/>
      <c r="BW65" s="243"/>
      <c r="BX65" s="243"/>
      <c r="BY65" s="243"/>
      <c r="BZ65" s="243"/>
      <c r="CA65" s="243"/>
      <c r="CB65" s="243"/>
      <c r="CC65" s="243"/>
      <c r="CD65" s="243"/>
      <c r="CE65" s="243"/>
      <c r="CF65" s="243"/>
      <c r="CG65" s="243"/>
      <c r="CH65" s="243"/>
      <c r="CI65" s="243"/>
      <c r="CJ65" s="243"/>
      <c r="CK65" s="243"/>
      <c r="CL65" s="243"/>
      <c r="CM65" s="243"/>
      <c r="CN65" s="243"/>
      <c r="CO65" s="243"/>
      <c r="CP65" s="243"/>
      <c r="CQ65" s="243"/>
      <c r="CR65" s="243"/>
      <c r="CS65" s="243"/>
      <c r="CT65" s="243"/>
      <c r="CU65" s="243"/>
      <c r="CV65" s="243"/>
      <c r="CW65" s="243"/>
      <c r="CX65" s="243"/>
      <c r="CY65" s="243"/>
      <c r="CZ65" s="243"/>
      <c r="DA65" s="243"/>
      <c r="DB65" s="243"/>
      <c r="DC65" s="243"/>
      <c r="DD65" s="243"/>
      <c r="DE65" s="243"/>
      <c r="DF65" s="243"/>
      <c r="DG65" s="243"/>
      <c r="DH65" s="243"/>
      <c r="DI65" s="243"/>
      <c r="DJ65" s="243"/>
      <c r="DK65" s="243"/>
      <c r="DL65" s="243"/>
      <c r="DM65" s="243"/>
      <c r="DN65" s="243"/>
      <c r="DO65" s="243"/>
      <c r="DP65" s="243"/>
      <c r="DQ65" s="243"/>
      <c r="DR65" s="243"/>
      <c r="DS65" s="243"/>
      <c r="DT65" s="243"/>
      <c r="DU65" s="243"/>
      <c r="DV65" s="243"/>
      <c r="DW65" s="243"/>
      <c r="DX65" s="243"/>
      <c r="DY65" s="243"/>
      <c r="DZ65" s="243"/>
      <c r="EA65" s="243"/>
      <c r="EB65" s="243"/>
      <c r="EC65" s="243"/>
      <c r="ED65" s="243"/>
      <c r="EE65" s="243"/>
      <c r="EF65" s="243"/>
      <c r="EG65" s="243"/>
      <c r="EH65" s="243"/>
      <c r="EI65" s="243"/>
      <c r="EJ65" s="243"/>
      <c r="EK65" s="243"/>
      <c r="EL65" s="243"/>
      <c r="EM65" s="243"/>
      <c r="EN65" s="243"/>
      <c r="EO65" s="243"/>
      <c r="EP65" s="243"/>
      <c r="EQ65" s="243"/>
      <c r="ER65" s="243"/>
      <c r="ES65" s="243"/>
      <c r="ET65" s="243"/>
      <c r="EU65" s="243"/>
      <c r="EV65" s="243"/>
      <c r="EW65" s="243"/>
      <c r="EX65" s="243"/>
      <c r="EY65" s="243"/>
      <c r="EZ65" s="243"/>
      <c r="FA65" s="243"/>
      <c r="FB65" s="243"/>
      <c r="FC65" s="243"/>
      <c r="FD65" s="243"/>
      <c r="FE65" s="243"/>
      <c r="FF65" s="243"/>
      <c r="FG65" s="243"/>
      <c r="FH65" s="243"/>
      <c r="FI65" s="243"/>
      <c r="FJ65" s="243"/>
      <c r="FK65" s="243"/>
      <c r="FL65" s="243"/>
      <c r="FM65" s="243"/>
      <c r="FN65" s="243"/>
      <c r="FO65" s="243"/>
      <c r="FP65" s="243"/>
      <c r="FQ65" s="243"/>
      <c r="FR65" s="243"/>
      <c r="FS65" s="243"/>
      <c r="FT65" s="243"/>
      <c r="FU65" s="243"/>
      <c r="FV65" s="243"/>
      <c r="FW65" s="243"/>
      <c r="FX65" s="243"/>
      <c r="FY65" s="243"/>
      <c r="FZ65" s="243"/>
      <c r="GA65" s="243"/>
      <c r="GB65" s="243"/>
      <c r="GC65" s="243"/>
      <c r="GD65" s="243"/>
      <c r="GE65" s="243"/>
      <c r="GF65" s="243"/>
      <c r="GG65" s="243"/>
      <c r="GH65" s="243"/>
      <c r="GI65" s="243"/>
      <c r="GJ65" s="243"/>
      <c r="GK65" s="243"/>
      <c r="GL65" s="243"/>
      <c r="GM65" s="243"/>
      <c r="GN65" s="243"/>
      <c r="GO65" s="243"/>
      <c r="GP65" s="243"/>
      <c r="GQ65" s="243"/>
      <c r="GR65" s="243"/>
      <c r="GS65" s="243"/>
      <c r="GT65" s="243"/>
      <c r="GU65" s="243"/>
      <c r="GV65" s="243"/>
      <c r="GW65" s="243"/>
      <c r="GX65" s="243"/>
      <c r="GY65" s="243"/>
      <c r="GZ65" s="243"/>
      <c r="HA65" s="243"/>
      <c r="HB65" s="243"/>
      <c r="HC65" s="243"/>
      <c r="HD65" s="243"/>
      <c r="HE65" s="243"/>
      <c r="HF65" s="243"/>
      <c r="HG65" s="243"/>
      <c r="HH65" s="243"/>
      <c r="HI65" s="243"/>
      <c r="HJ65" s="243"/>
      <c r="HK65" s="243"/>
      <c r="HL65" s="243"/>
      <c r="HM65" s="243"/>
      <c r="HN65" s="243"/>
      <c r="HO65" s="243"/>
      <c r="HP65" s="243"/>
      <c r="HQ65" s="243"/>
      <c r="HR65" s="243"/>
      <c r="HS65" s="243"/>
      <c r="HT65" s="243"/>
      <c r="HU65" s="243"/>
      <c r="HV65" s="243"/>
      <c r="HW65" s="243"/>
      <c r="HX65" s="243"/>
      <c r="HY65" s="243"/>
      <c r="HZ65" s="243"/>
    </row>
    <row r="66" spans="1:234" s="16" customFormat="1" ht="30" customHeight="1" x14ac:dyDescent="0.35">
      <c r="A66" s="231">
        <v>674</v>
      </c>
      <c r="B66" s="232" t="s">
        <v>102</v>
      </c>
      <c r="C66" s="236" t="s">
        <v>103</v>
      </c>
      <c r="D66" s="168" t="s">
        <v>1143</v>
      </c>
      <c r="E66" s="97" t="s">
        <v>1144</v>
      </c>
      <c r="F66" s="231">
        <v>2020</v>
      </c>
      <c r="G66" s="232" t="s">
        <v>1145</v>
      </c>
      <c r="H66" s="232"/>
      <c r="I66" s="132" t="s">
        <v>1146</v>
      </c>
      <c r="J66" s="236" t="s">
        <v>1147</v>
      </c>
      <c r="K66" s="236" t="s">
        <v>1148</v>
      </c>
      <c r="L66" s="97" t="s">
        <v>509</v>
      </c>
      <c r="M66" s="237" t="s">
        <v>1149</v>
      </c>
      <c r="N66" s="115" t="s">
        <v>162</v>
      </c>
      <c r="O66" s="97" t="s">
        <v>1150</v>
      </c>
      <c r="P66" s="276" t="s">
        <v>732</v>
      </c>
      <c r="Q66" s="276" t="s">
        <v>733</v>
      </c>
      <c r="R66" s="276" t="s">
        <v>1151</v>
      </c>
      <c r="S66" s="97" t="s">
        <v>548</v>
      </c>
      <c r="T66" s="97" t="s">
        <v>1152</v>
      </c>
      <c r="U66" s="232"/>
      <c r="V66" s="237"/>
      <c r="W66" s="237"/>
      <c r="X66" s="237"/>
      <c r="Y66" s="237"/>
      <c r="Z66" s="237"/>
      <c r="AA66" s="237"/>
      <c r="AB66" s="237"/>
      <c r="AC66" s="196"/>
      <c r="AD66" s="196"/>
      <c r="AE66" s="196"/>
      <c r="AF66" s="196"/>
      <c r="AG66" s="196"/>
      <c r="AH66" s="237"/>
      <c r="AI66" s="196"/>
      <c r="AJ66" s="197" t="s">
        <v>121</v>
      </c>
      <c r="AK66" s="232" t="s">
        <v>123</v>
      </c>
      <c r="AL66" s="97" t="s">
        <v>1153</v>
      </c>
      <c r="AM66" s="119" t="s">
        <v>123</v>
      </c>
      <c r="AN66" s="119" t="s">
        <v>123</v>
      </c>
      <c r="AO66" s="119" t="s">
        <v>803</v>
      </c>
      <c r="AP66" s="239"/>
      <c r="AQ66" s="108" t="s">
        <v>121</v>
      </c>
      <c r="AR66" s="231"/>
      <c r="AS66" s="121" t="s">
        <v>121</v>
      </c>
      <c r="AT66" s="231"/>
      <c r="AU66" s="168" t="s">
        <v>1154</v>
      </c>
      <c r="AV66" s="231"/>
      <c r="AW66" s="231"/>
      <c r="AX66" s="231"/>
      <c r="AY66" s="127" t="s">
        <v>1155</v>
      </c>
      <c r="AZ66" s="231"/>
      <c r="BA66" s="231"/>
      <c r="BB66" s="236" t="s">
        <v>1156</v>
      </c>
      <c r="BC66" s="237" t="s">
        <v>1157</v>
      </c>
      <c r="BD66" s="236" t="s">
        <v>1158</v>
      </c>
      <c r="BE66" s="277" t="s">
        <v>176</v>
      </c>
      <c r="BF66" s="243"/>
      <c r="BG66" s="243"/>
      <c r="BH66" s="243"/>
      <c r="BI66" s="243"/>
      <c r="BJ66" s="243"/>
      <c r="BK66" s="243"/>
      <c r="BL66" s="243"/>
      <c r="BM66" s="243"/>
      <c r="BN66" s="243"/>
      <c r="BO66" s="243"/>
      <c r="BP66" s="243"/>
      <c r="BQ66" s="243"/>
      <c r="BR66" s="243"/>
      <c r="BS66" s="243"/>
      <c r="BT66" s="243"/>
      <c r="BU66" s="243"/>
      <c r="BV66" s="243"/>
      <c r="BW66" s="243"/>
      <c r="BX66" s="243"/>
      <c r="BY66" s="243"/>
      <c r="BZ66" s="243"/>
      <c r="CA66" s="243"/>
      <c r="CB66" s="243"/>
      <c r="CC66" s="243"/>
      <c r="CD66" s="243"/>
      <c r="CE66" s="243"/>
      <c r="CF66" s="243"/>
      <c r="CG66" s="243"/>
      <c r="CH66" s="243"/>
      <c r="CI66" s="243"/>
      <c r="CJ66" s="243"/>
      <c r="CK66" s="243"/>
      <c r="CL66" s="243"/>
      <c r="CM66" s="243"/>
      <c r="CN66" s="243"/>
      <c r="CO66" s="243"/>
      <c r="CP66" s="243"/>
      <c r="CQ66" s="243"/>
      <c r="CR66" s="243"/>
      <c r="CS66" s="243"/>
      <c r="CT66" s="243"/>
      <c r="CU66" s="243"/>
      <c r="CV66" s="243"/>
      <c r="CW66" s="243"/>
      <c r="CX66" s="243"/>
      <c r="CY66" s="243"/>
      <c r="CZ66" s="243"/>
      <c r="DA66" s="243"/>
      <c r="DB66" s="243"/>
      <c r="DC66" s="243"/>
      <c r="DD66" s="243"/>
      <c r="DE66" s="243"/>
      <c r="DF66" s="243"/>
      <c r="DG66" s="243"/>
      <c r="DH66" s="243"/>
      <c r="DI66" s="243"/>
      <c r="DJ66" s="243"/>
      <c r="DK66" s="243"/>
      <c r="DL66" s="243"/>
      <c r="DM66" s="243"/>
      <c r="DN66" s="243"/>
      <c r="DO66" s="243"/>
      <c r="DP66" s="243"/>
      <c r="DQ66" s="243"/>
      <c r="DR66" s="243"/>
      <c r="DS66" s="243"/>
      <c r="DT66" s="243"/>
      <c r="DU66" s="243"/>
      <c r="DV66" s="243"/>
      <c r="DW66" s="243"/>
      <c r="DX66" s="243"/>
      <c r="DY66" s="243"/>
      <c r="DZ66" s="243"/>
      <c r="EA66" s="243"/>
      <c r="EB66" s="243"/>
      <c r="EC66" s="243"/>
      <c r="ED66" s="243"/>
      <c r="EE66" s="243"/>
      <c r="EF66" s="243"/>
      <c r="EG66" s="243"/>
      <c r="EH66" s="243"/>
      <c r="EI66" s="243"/>
      <c r="EJ66" s="243"/>
      <c r="EK66" s="243"/>
      <c r="EL66" s="243"/>
      <c r="EM66" s="243"/>
      <c r="EN66" s="243"/>
      <c r="EO66" s="243"/>
      <c r="EP66" s="243"/>
      <c r="EQ66" s="243"/>
      <c r="ER66" s="243"/>
      <c r="ES66" s="243"/>
      <c r="ET66" s="243"/>
      <c r="EU66" s="243"/>
      <c r="EV66" s="243"/>
      <c r="EW66" s="243"/>
      <c r="EX66" s="243"/>
      <c r="EY66" s="243"/>
      <c r="EZ66" s="243"/>
      <c r="FA66" s="243"/>
      <c r="FB66" s="243"/>
      <c r="FC66" s="243"/>
      <c r="FD66" s="243"/>
      <c r="FE66" s="243"/>
      <c r="FF66" s="243"/>
      <c r="FG66" s="243"/>
      <c r="FH66" s="243"/>
      <c r="FI66" s="243"/>
      <c r="FJ66" s="243"/>
      <c r="FK66" s="243"/>
      <c r="FL66" s="243"/>
      <c r="FM66" s="243"/>
      <c r="FN66" s="243"/>
      <c r="FO66" s="243"/>
      <c r="FP66" s="243"/>
      <c r="FQ66" s="243"/>
      <c r="FR66" s="243"/>
      <c r="FS66" s="243"/>
      <c r="FT66" s="243"/>
      <c r="FU66" s="243"/>
      <c r="FV66" s="243"/>
      <c r="FW66" s="243"/>
      <c r="FX66" s="243"/>
      <c r="FY66" s="243"/>
      <c r="FZ66" s="243"/>
      <c r="GA66" s="243"/>
      <c r="GB66" s="243"/>
      <c r="GC66" s="243"/>
      <c r="GD66" s="243"/>
      <c r="GE66" s="243"/>
      <c r="GF66" s="243"/>
      <c r="GG66" s="243"/>
      <c r="GH66" s="243"/>
      <c r="GI66" s="243"/>
      <c r="GJ66" s="243"/>
      <c r="GK66" s="243"/>
      <c r="GL66" s="243"/>
      <c r="GM66" s="243"/>
      <c r="GN66" s="243"/>
      <c r="GO66" s="243"/>
      <c r="GP66" s="243"/>
      <c r="GQ66" s="243"/>
      <c r="GR66" s="243"/>
      <c r="GS66" s="243"/>
      <c r="GT66" s="243"/>
      <c r="GU66" s="243"/>
      <c r="GV66" s="243"/>
      <c r="GW66" s="243"/>
      <c r="GX66" s="243"/>
      <c r="GY66" s="243"/>
      <c r="GZ66" s="243"/>
      <c r="HA66" s="243"/>
      <c r="HB66" s="243"/>
      <c r="HC66" s="243"/>
      <c r="HD66" s="243"/>
      <c r="HE66" s="243"/>
      <c r="HF66" s="243"/>
      <c r="HG66" s="243"/>
      <c r="HH66" s="243"/>
      <c r="HI66" s="243"/>
      <c r="HJ66" s="243"/>
      <c r="HK66" s="243"/>
      <c r="HL66" s="243"/>
      <c r="HM66" s="243"/>
      <c r="HN66" s="243"/>
      <c r="HO66" s="243"/>
      <c r="HP66" s="243"/>
      <c r="HQ66" s="243"/>
      <c r="HR66" s="243"/>
      <c r="HS66" s="243"/>
      <c r="HT66" s="243"/>
      <c r="HU66" s="243"/>
      <c r="HV66" s="243"/>
      <c r="HW66" s="243"/>
      <c r="HX66" s="243"/>
      <c r="HY66" s="243"/>
      <c r="HZ66" s="243"/>
    </row>
    <row r="67" spans="1:234" s="16" customFormat="1" ht="30" customHeight="1" x14ac:dyDescent="0.35">
      <c r="A67" s="224" t="s">
        <v>123</v>
      </c>
      <c r="B67" s="225" t="s">
        <v>237</v>
      </c>
      <c r="C67" s="181" t="s">
        <v>197</v>
      </c>
      <c r="D67" s="166" t="s">
        <v>1159</v>
      </c>
      <c r="E67" s="181" t="s">
        <v>1160</v>
      </c>
      <c r="F67" s="224">
        <v>1988</v>
      </c>
      <c r="G67" s="116" t="s">
        <v>1161</v>
      </c>
      <c r="H67" s="224"/>
      <c r="I67" s="224"/>
      <c r="J67" s="88" t="s">
        <v>1162</v>
      </c>
      <c r="K67" s="181" t="s">
        <v>1163</v>
      </c>
      <c r="L67" s="189" t="s">
        <v>509</v>
      </c>
      <c r="M67" s="189" t="s">
        <v>1164</v>
      </c>
      <c r="N67" s="189" t="s">
        <v>162</v>
      </c>
      <c r="O67" s="278" t="s">
        <v>1165</v>
      </c>
      <c r="P67" s="225" t="s">
        <v>115</v>
      </c>
      <c r="Q67" s="86" t="s">
        <v>769</v>
      </c>
      <c r="R67" s="181" t="s">
        <v>770</v>
      </c>
      <c r="S67" s="237" t="s">
        <v>548</v>
      </c>
      <c r="T67" s="88" t="s">
        <v>1166</v>
      </c>
      <c r="U67" s="181" t="s">
        <v>1167</v>
      </c>
      <c r="V67" s="237"/>
      <c r="W67" s="237"/>
      <c r="X67" s="237"/>
      <c r="Y67" s="237"/>
      <c r="Z67" s="237"/>
      <c r="AA67" s="237"/>
      <c r="AB67" s="237"/>
      <c r="AC67" s="196"/>
      <c r="AD67" s="196"/>
      <c r="AE67" s="196"/>
      <c r="AF67" s="196"/>
      <c r="AG67" s="196"/>
      <c r="AH67" s="237"/>
      <c r="AI67" s="196"/>
      <c r="AJ67" s="197" t="s">
        <v>121</v>
      </c>
      <c r="AK67" s="119" t="s">
        <v>123</v>
      </c>
      <c r="AL67" s="232" t="s">
        <v>123</v>
      </c>
      <c r="AM67" s="232" t="s">
        <v>123</v>
      </c>
      <c r="AN67" s="232" t="s">
        <v>1168</v>
      </c>
      <c r="AO67" s="232" t="s">
        <v>1169</v>
      </c>
      <c r="AP67" s="239"/>
      <c r="AQ67" s="113" t="s">
        <v>121</v>
      </c>
      <c r="AR67" s="217"/>
      <c r="AS67" s="113" t="s">
        <v>121</v>
      </c>
      <c r="AT67" s="239"/>
      <c r="AU67" s="279" t="s">
        <v>1170</v>
      </c>
      <c r="AV67" s="224"/>
      <c r="AW67" s="224"/>
      <c r="AX67" s="224"/>
      <c r="AY67" s="125" t="s">
        <v>1171</v>
      </c>
      <c r="AZ67" s="224"/>
      <c r="BA67" s="224"/>
      <c r="BB67" s="88" t="s">
        <v>1172</v>
      </c>
      <c r="BC67" s="181" t="s">
        <v>1173</v>
      </c>
      <c r="BD67" s="181" t="s">
        <v>1174</v>
      </c>
      <c r="BE67" s="242">
        <v>4</v>
      </c>
      <c r="BF67" s="243"/>
      <c r="BG67" s="243"/>
      <c r="BH67" s="243"/>
      <c r="BI67" s="243"/>
      <c r="BJ67" s="243"/>
      <c r="BK67" s="243"/>
      <c r="BL67" s="243"/>
      <c r="BM67" s="243"/>
      <c r="BN67" s="243"/>
      <c r="BO67" s="243"/>
      <c r="BP67" s="243"/>
      <c r="BQ67" s="243"/>
      <c r="BR67" s="243"/>
      <c r="BS67" s="243"/>
      <c r="BT67" s="243"/>
      <c r="BU67" s="243"/>
      <c r="BV67" s="243"/>
      <c r="BW67" s="243"/>
      <c r="BX67" s="243"/>
      <c r="BY67" s="243"/>
      <c r="BZ67" s="243"/>
      <c r="CA67" s="243"/>
      <c r="CB67" s="243"/>
      <c r="CC67" s="243"/>
      <c r="CD67" s="243"/>
      <c r="CE67" s="243"/>
      <c r="CF67" s="243"/>
      <c r="CG67" s="243"/>
      <c r="CH67" s="243"/>
      <c r="CI67" s="243"/>
      <c r="CJ67" s="243"/>
      <c r="CK67" s="243"/>
      <c r="CL67" s="243"/>
      <c r="CM67" s="243"/>
      <c r="CN67" s="243"/>
      <c r="CO67" s="243"/>
      <c r="CP67" s="243"/>
      <c r="CQ67" s="243"/>
      <c r="CR67" s="243"/>
      <c r="CS67" s="243"/>
      <c r="CT67" s="243"/>
      <c r="CU67" s="243"/>
      <c r="CV67" s="243"/>
      <c r="CW67" s="243"/>
      <c r="CX67" s="243"/>
      <c r="CY67" s="243"/>
      <c r="CZ67" s="243"/>
      <c r="DA67" s="243"/>
      <c r="DB67" s="243"/>
      <c r="DC67" s="243"/>
      <c r="DD67" s="243"/>
      <c r="DE67" s="243"/>
      <c r="DF67" s="243"/>
      <c r="DG67" s="243"/>
      <c r="DH67" s="243"/>
      <c r="DI67" s="243"/>
      <c r="DJ67" s="243"/>
      <c r="DK67" s="243"/>
      <c r="DL67" s="243"/>
      <c r="DM67" s="243"/>
      <c r="DN67" s="243"/>
      <c r="DO67" s="243"/>
      <c r="DP67" s="243"/>
      <c r="DQ67" s="243"/>
      <c r="DR67" s="243"/>
      <c r="DS67" s="243"/>
      <c r="DT67" s="243"/>
      <c r="DU67" s="243"/>
      <c r="DV67" s="243"/>
      <c r="DW67" s="243"/>
      <c r="DX67" s="243"/>
      <c r="DY67" s="243"/>
      <c r="DZ67" s="243"/>
      <c r="EA67" s="243"/>
      <c r="EB67" s="243"/>
      <c r="EC67" s="243"/>
      <c r="ED67" s="243"/>
      <c r="EE67" s="243"/>
      <c r="EF67" s="243"/>
      <c r="EG67" s="243"/>
      <c r="EH67" s="243"/>
      <c r="EI67" s="243"/>
      <c r="EJ67" s="243"/>
      <c r="EK67" s="243"/>
      <c r="EL67" s="243"/>
      <c r="EM67" s="243"/>
      <c r="EN67" s="243"/>
      <c r="EO67" s="243"/>
      <c r="EP67" s="243"/>
      <c r="EQ67" s="243"/>
      <c r="ER67" s="243"/>
      <c r="ES67" s="243"/>
      <c r="ET67" s="243"/>
      <c r="EU67" s="243"/>
      <c r="EV67" s="243"/>
      <c r="EW67" s="243"/>
      <c r="EX67" s="243"/>
      <c r="EY67" s="243"/>
      <c r="EZ67" s="243"/>
      <c r="FA67" s="243"/>
      <c r="FB67" s="243"/>
      <c r="FC67" s="243"/>
      <c r="FD67" s="243"/>
      <c r="FE67" s="243"/>
      <c r="FF67" s="243"/>
      <c r="FG67" s="243"/>
      <c r="FH67" s="243"/>
      <c r="FI67" s="243"/>
      <c r="FJ67" s="243"/>
      <c r="FK67" s="243"/>
      <c r="FL67" s="243"/>
      <c r="FM67" s="243"/>
      <c r="FN67" s="243"/>
      <c r="FO67" s="243"/>
      <c r="FP67" s="243"/>
      <c r="FQ67" s="243"/>
      <c r="FR67" s="243"/>
      <c r="FS67" s="243"/>
      <c r="FT67" s="243"/>
      <c r="FU67" s="243"/>
      <c r="FV67" s="243"/>
      <c r="FW67" s="243"/>
      <c r="FX67" s="243"/>
      <c r="FY67" s="243"/>
      <c r="FZ67" s="243"/>
      <c r="GA67" s="243"/>
      <c r="GB67" s="243"/>
      <c r="GC67" s="243"/>
      <c r="GD67" s="243"/>
      <c r="GE67" s="243"/>
      <c r="GF67" s="243"/>
      <c r="GG67" s="243"/>
      <c r="GH67" s="243"/>
      <c r="GI67" s="243"/>
      <c r="GJ67" s="243"/>
      <c r="GK67" s="243"/>
      <c r="GL67" s="243"/>
      <c r="GM67" s="243"/>
      <c r="GN67" s="243"/>
      <c r="GO67" s="243"/>
      <c r="GP67" s="243"/>
      <c r="GQ67" s="243"/>
      <c r="GR67" s="243"/>
      <c r="GS67" s="243"/>
      <c r="GT67" s="243"/>
      <c r="GU67" s="243"/>
      <c r="GV67" s="243"/>
      <c r="GW67" s="243"/>
      <c r="GX67" s="243"/>
      <c r="GY67" s="243"/>
      <c r="GZ67" s="243"/>
      <c r="HA67" s="243"/>
      <c r="HB67" s="243"/>
      <c r="HC67" s="243"/>
      <c r="HD67" s="243"/>
      <c r="HE67" s="243"/>
      <c r="HF67" s="243"/>
      <c r="HG67" s="243"/>
      <c r="HH67" s="243"/>
      <c r="HI67" s="243"/>
      <c r="HJ67" s="243"/>
      <c r="HK67" s="243"/>
      <c r="HL67" s="243"/>
      <c r="HM67" s="243"/>
      <c r="HN67" s="243"/>
      <c r="HO67" s="243"/>
      <c r="HP67" s="243"/>
      <c r="HQ67" s="243"/>
      <c r="HR67" s="243"/>
      <c r="HS67" s="243"/>
      <c r="HT67" s="243"/>
      <c r="HU67" s="243"/>
      <c r="HV67" s="243"/>
      <c r="HW67" s="243"/>
      <c r="HX67" s="243"/>
      <c r="HY67" s="243"/>
      <c r="HZ67" s="243"/>
    </row>
    <row r="68" spans="1:234" s="16" customFormat="1" ht="30" customHeight="1" x14ac:dyDescent="0.35">
      <c r="A68" s="182" t="s">
        <v>123</v>
      </c>
      <c r="B68" s="189" t="s">
        <v>649</v>
      </c>
      <c r="C68" s="181" t="s">
        <v>197</v>
      </c>
      <c r="D68" s="204" t="s">
        <v>1175</v>
      </c>
      <c r="E68" s="189" t="s">
        <v>1176</v>
      </c>
      <c r="F68" s="182">
        <v>2001</v>
      </c>
      <c r="G68" s="181" t="s">
        <v>1177</v>
      </c>
      <c r="H68" s="189" t="s">
        <v>1178</v>
      </c>
      <c r="I68" s="181"/>
      <c r="J68" s="181" t="s">
        <v>1179</v>
      </c>
      <c r="K68" s="181"/>
      <c r="L68" s="189" t="s">
        <v>1180</v>
      </c>
      <c r="M68" s="189" t="s">
        <v>1181</v>
      </c>
      <c r="N68" s="189"/>
      <c r="O68" s="181"/>
      <c r="P68" s="189" t="s">
        <v>115</v>
      </c>
      <c r="Q68" s="189" t="s">
        <v>1182</v>
      </c>
      <c r="R68" s="181" t="s">
        <v>1183</v>
      </c>
      <c r="S68" s="189" t="s">
        <v>548</v>
      </c>
      <c r="T68" s="189" t="s">
        <v>590</v>
      </c>
      <c r="U68" s="189"/>
      <c r="V68" s="181"/>
      <c r="W68" s="181"/>
      <c r="X68" s="181"/>
      <c r="Y68" s="181"/>
      <c r="Z68" s="181"/>
      <c r="AA68" s="181"/>
      <c r="AB68" s="181"/>
      <c r="AC68" s="200"/>
      <c r="AD68" s="197" t="s">
        <v>121</v>
      </c>
      <c r="AE68" s="197" t="s">
        <v>121</v>
      </c>
      <c r="AF68" s="197"/>
      <c r="AG68" s="200"/>
      <c r="AH68" s="181"/>
      <c r="AI68" s="200"/>
      <c r="AJ68" s="200"/>
      <c r="AK68" s="189" t="s">
        <v>123</v>
      </c>
      <c r="AL68" s="189" t="s">
        <v>123</v>
      </c>
      <c r="AM68" s="189" t="s">
        <v>123</v>
      </c>
      <c r="AN68" s="189" t="s">
        <v>123</v>
      </c>
      <c r="AO68" s="189" t="s">
        <v>123</v>
      </c>
      <c r="AP68" s="217"/>
      <c r="AQ68" s="269"/>
      <c r="AR68" s="218"/>
      <c r="AS68" s="269"/>
      <c r="AT68" s="218" t="s">
        <v>121</v>
      </c>
      <c r="AU68" s="204" t="s">
        <v>1184</v>
      </c>
      <c r="AV68" s="181"/>
      <c r="AW68" s="181"/>
      <c r="AX68" s="181"/>
      <c r="AY68" s="181"/>
      <c r="AZ68" s="181"/>
      <c r="BA68" s="181" t="s">
        <v>1185</v>
      </c>
      <c r="BB68" s="181"/>
      <c r="BC68" s="181" t="s">
        <v>1186</v>
      </c>
      <c r="BD68" s="181" t="s">
        <v>1187</v>
      </c>
      <c r="BE68" s="242">
        <v>4</v>
      </c>
      <c r="BF68" s="243"/>
      <c r="BG68" s="243"/>
      <c r="BH68" s="243"/>
      <c r="BI68" s="243"/>
      <c r="BJ68" s="243"/>
      <c r="BK68" s="243"/>
      <c r="BL68" s="243"/>
      <c r="BM68" s="243"/>
      <c r="BN68" s="243"/>
      <c r="BO68" s="243"/>
      <c r="BP68" s="243"/>
      <c r="BQ68" s="243"/>
      <c r="BR68" s="243"/>
      <c r="BS68" s="243"/>
      <c r="BT68" s="243"/>
      <c r="BU68" s="243"/>
      <c r="BV68" s="243"/>
      <c r="BW68" s="243"/>
      <c r="BX68" s="243"/>
      <c r="BY68" s="243"/>
      <c r="BZ68" s="243"/>
      <c r="CA68" s="243"/>
      <c r="CB68" s="243"/>
      <c r="CC68" s="243"/>
      <c r="CD68" s="243"/>
      <c r="CE68" s="243"/>
      <c r="CF68" s="243"/>
      <c r="CG68" s="243"/>
      <c r="CH68" s="243"/>
      <c r="CI68" s="243"/>
      <c r="CJ68" s="243"/>
      <c r="CK68" s="243"/>
      <c r="CL68" s="243"/>
      <c r="CM68" s="243"/>
      <c r="CN68" s="243"/>
      <c r="CO68" s="243"/>
      <c r="CP68" s="243"/>
      <c r="CQ68" s="243"/>
      <c r="CR68" s="243"/>
      <c r="CS68" s="243"/>
      <c r="CT68" s="243"/>
      <c r="CU68" s="243"/>
      <c r="CV68" s="243"/>
      <c r="CW68" s="243"/>
      <c r="CX68" s="243"/>
      <c r="CY68" s="243"/>
      <c r="CZ68" s="243"/>
      <c r="DA68" s="243"/>
      <c r="DB68" s="243"/>
      <c r="DC68" s="243"/>
      <c r="DD68" s="243"/>
      <c r="DE68" s="243"/>
      <c r="DF68" s="243"/>
      <c r="DG68" s="243"/>
      <c r="DH68" s="243"/>
      <c r="DI68" s="243"/>
      <c r="DJ68" s="243"/>
      <c r="DK68" s="243"/>
      <c r="DL68" s="243"/>
      <c r="DM68" s="243"/>
      <c r="DN68" s="243"/>
      <c r="DO68" s="243"/>
      <c r="DP68" s="243"/>
      <c r="DQ68" s="243"/>
      <c r="DR68" s="243"/>
      <c r="DS68" s="243"/>
      <c r="DT68" s="243"/>
      <c r="DU68" s="243"/>
      <c r="DV68" s="243"/>
      <c r="DW68" s="243"/>
      <c r="DX68" s="243"/>
      <c r="DY68" s="243"/>
      <c r="DZ68" s="243"/>
      <c r="EA68" s="243"/>
      <c r="EB68" s="243"/>
      <c r="EC68" s="243"/>
      <c r="ED68" s="243"/>
      <c r="EE68" s="243"/>
      <c r="EF68" s="243"/>
      <c r="EG68" s="243"/>
      <c r="EH68" s="243"/>
      <c r="EI68" s="243"/>
      <c r="EJ68" s="243"/>
      <c r="EK68" s="243"/>
      <c r="EL68" s="243"/>
      <c r="EM68" s="243"/>
      <c r="EN68" s="243"/>
      <c r="EO68" s="243"/>
      <c r="EP68" s="243"/>
      <c r="EQ68" s="243"/>
      <c r="ER68" s="243"/>
      <c r="ES68" s="243"/>
      <c r="ET68" s="243"/>
      <c r="EU68" s="243"/>
      <c r="EV68" s="243"/>
      <c r="EW68" s="243"/>
      <c r="EX68" s="243"/>
      <c r="EY68" s="243"/>
      <c r="EZ68" s="243"/>
      <c r="FA68" s="243"/>
      <c r="FB68" s="243"/>
      <c r="FC68" s="243"/>
      <c r="FD68" s="243"/>
      <c r="FE68" s="243"/>
      <c r="FF68" s="243"/>
      <c r="FG68" s="243"/>
      <c r="FH68" s="243"/>
      <c r="FI68" s="243"/>
      <c r="FJ68" s="243"/>
      <c r="FK68" s="243"/>
      <c r="FL68" s="243"/>
      <c r="FM68" s="243"/>
      <c r="FN68" s="243"/>
      <c r="FO68" s="243"/>
      <c r="FP68" s="243"/>
      <c r="FQ68" s="243"/>
      <c r="FR68" s="243"/>
      <c r="FS68" s="243"/>
      <c r="FT68" s="243"/>
      <c r="FU68" s="243"/>
      <c r="FV68" s="243"/>
      <c r="FW68" s="243"/>
      <c r="FX68" s="243"/>
      <c r="FY68" s="243"/>
      <c r="FZ68" s="243"/>
      <c r="GA68" s="243"/>
      <c r="GB68" s="243"/>
      <c r="GC68" s="243"/>
      <c r="GD68" s="243"/>
      <c r="GE68" s="243"/>
      <c r="GF68" s="243"/>
      <c r="GG68" s="243"/>
      <c r="GH68" s="243"/>
      <c r="GI68" s="243"/>
      <c r="GJ68" s="243"/>
      <c r="GK68" s="243"/>
      <c r="GL68" s="243"/>
      <c r="GM68" s="243"/>
      <c r="GN68" s="243"/>
      <c r="GO68" s="243"/>
      <c r="GP68" s="243"/>
      <c r="GQ68" s="243"/>
      <c r="GR68" s="243"/>
      <c r="GS68" s="243"/>
      <c r="GT68" s="243"/>
      <c r="GU68" s="243"/>
      <c r="GV68" s="243"/>
      <c r="GW68" s="243"/>
      <c r="GX68" s="243"/>
      <c r="GY68" s="243"/>
      <c r="GZ68" s="243"/>
      <c r="HA68" s="243"/>
      <c r="HB68" s="243"/>
      <c r="HC68" s="243"/>
      <c r="HD68" s="243"/>
      <c r="HE68" s="243"/>
      <c r="HF68" s="243"/>
      <c r="HG68" s="243"/>
      <c r="HH68" s="243"/>
      <c r="HI68" s="243"/>
      <c r="HJ68" s="243"/>
      <c r="HK68" s="243"/>
      <c r="HL68" s="243"/>
      <c r="HM68" s="243"/>
      <c r="HN68" s="243"/>
      <c r="HO68" s="243"/>
      <c r="HP68" s="243"/>
      <c r="HQ68" s="243"/>
      <c r="HR68" s="243"/>
      <c r="HS68" s="243"/>
      <c r="HT68" s="243"/>
      <c r="HU68" s="243"/>
      <c r="HV68" s="243"/>
      <c r="HW68" s="243"/>
      <c r="HX68" s="243"/>
      <c r="HY68" s="243"/>
      <c r="HZ68" s="243"/>
    </row>
    <row r="69" spans="1:234" s="16" customFormat="1" ht="30" customHeight="1" x14ac:dyDescent="0.35">
      <c r="A69" s="182" t="s">
        <v>123</v>
      </c>
      <c r="B69" s="189" t="s">
        <v>1188</v>
      </c>
      <c r="C69" s="181" t="s">
        <v>197</v>
      </c>
      <c r="D69" s="204" t="s">
        <v>1189</v>
      </c>
      <c r="E69" s="189" t="s">
        <v>1190</v>
      </c>
      <c r="F69" s="182">
        <v>2005</v>
      </c>
      <c r="G69" s="181" t="s">
        <v>1191</v>
      </c>
      <c r="H69" s="181"/>
      <c r="I69" s="181" t="s">
        <v>1192</v>
      </c>
      <c r="J69" s="181"/>
      <c r="K69" s="189"/>
      <c r="L69" s="189" t="s">
        <v>1180</v>
      </c>
      <c r="M69" s="189" t="s">
        <v>1181</v>
      </c>
      <c r="N69" s="86"/>
      <c r="O69" s="189"/>
      <c r="P69" s="189"/>
      <c r="Q69" s="189"/>
      <c r="R69" s="181"/>
      <c r="S69" s="189" t="s">
        <v>548</v>
      </c>
      <c r="T69" s="189" t="s">
        <v>1193</v>
      </c>
      <c r="U69" s="189"/>
      <c r="V69" s="189"/>
      <c r="W69" s="189"/>
      <c r="X69" s="189"/>
      <c r="Y69" s="189"/>
      <c r="Z69" s="187" t="s">
        <v>121</v>
      </c>
      <c r="AA69" s="187" t="s">
        <v>121</v>
      </c>
      <c r="AB69" s="189"/>
      <c r="AC69" s="196"/>
      <c r="AD69" s="197" t="s">
        <v>121</v>
      </c>
      <c r="AE69" s="197" t="s">
        <v>121</v>
      </c>
      <c r="AF69" s="197"/>
      <c r="AG69" s="196"/>
      <c r="AH69" s="189"/>
      <c r="AI69" s="187" t="s">
        <v>121</v>
      </c>
      <c r="AJ69" s="196"/>
      <c r="AK69" s="189" t="s">
        <v>123</v>
      </c>
      <c r="AL69" s="189" t="s">
        <v>123</v>
      </c>
      <c r="AM69" s="189" t="s">
        <v>123</v>
      </c>
      <c r="AN69" s="189" t="s">
        <v>123</v>
      </c>
      <c r="AO69" s="189" t="s">
        <v>123</v>
      </c>
      <c r="AP69" s="239"/>
      <c r="AQ69" s="236"/>
      <c r="AR69" s="181"/>
      <c r="AS69" s="273"/>
      <c r="AT69" s="269" t="s">
        <v>121</v>
      </c>
      <c r="AU69" s="204" t="s">
        <v>1184</v>
      </c>
      <c r="AV69" s="181"/>
      <c r="AW69" s="181"/>
      <c r="AX69" s="181"/>
      <c r="AY69" s="181"/>
      <c r="AZ69" s="181"/>
      <c r="BA69" s="181" t="s">
        <v>1194</v>
      </c>
      <c r="BB69" s="181"/>
      <c r="BC69" s="181" t="s">
        <v>1195</v>
      </c>
      <c r="BD69" s="181" t="s">
        <v>1196</v>
      </c>
      <c r="BE69" s="242">
        <v>4</v>
      </c>
      <c r="BF69" s="243"/>
      <c r="BG69" s="243"/>
      <c r="BH69" s="243"/>
      <c r="BI69" s="243"/>
      <c r="BJ69" s="243"/>
      <c r="BK69" s="243"/>
      <c r="BL69" s="243"/>
      <c r="BM69" s="243"/>
      <c r="BN69" s="243"/>
      <c r="BO69" s="243"/>
      <c r="BP69" s="243"/>
      <c r="BQ69" s="243"/>
      <c r="BR69" s="243"/>
      <c r="BS69" s="243"/>
      <c r="BT69" s="243"/>
      <c r="BU69" s="243"/>
      <c r="BV69" s="243"/>
      <c r="BW69" s="243"/>
      <c r="BX69" s="243"/>
      <c r="BY69" s="243"/>
      <c r="BZ69" s="243"/>
      <c r="CA69" s="243"/>
      <c r="CB69" s="243"/>
      <c r="CC69" s="243"/>
      <c r="CD69" s="243"/>
      <c r="CE69" s="243"/>
      <c r="CF69" s="243"/>
      <c r="CG69" s="243"/>
      <c r="CH69" s="243"/>
      <c r="CI69" s="243"/>
      <c r="CJ69" s="243"/>
      <c r="CK69" s="243"/>
      <c r="CL69" s="243"/>
      <c r="CM69" s="243"/>
      <c r="CN69" s="243"/>
      <c r="CO69" s="243"/>
      <c r="CP69" s="243"/>
      <c r="CQ69" s="243"/>
      <c r="CR69" s="243"/>
      <c r="CS69" s="243"/>
      <c r="CT69" s="243"/>
      <c r="CU69" s="243"/>
      <c r="CV69" s="243"/>
      <c r="CW69" s="243"/>
      <c r="CX69" s="243"/>
      <c r="CY69" s="243"/>
      <c r="CZ69" s="243"/>
      <c r="DA69" s="243"/>
      <c r="DB69" s="243"/>
      <c r="DC69" s="243"/>
      <c r="DD69" s="243"/>
      <c r="DE69" s="243"/>
      <c r="DF69" s="243"/>
      <c r="DG69" s="243"/>
      <c r="DH69" s="243"/>
      <c r="DI69" s="243"/>
      <c r="DJ69" s="243"/>
      <c r="DK69" s="243"/>
      <c r="DL69" s="243"/>
      <c r="DM69" s="243"/>
      <c r="DN69" s="243"/>
      <c r="DO69" s="243"/>
      <c r="DP69" s="243"/>
      <c r="DQ69" s="243"/>
      <c r="DR69" s="243"/>
      <c r="DS69" s="243"/>
      <c r="DT69" s="243"/>
      <c r="DU69" s="243"/>
      <c r="DV69" s="243"/>
      <c r="DW69" s="243"/>
      <c r="DX69" s="243"/>
      <c r="DY69" s="243"/>
      <c r="DZ69" s="243"/>
      <c r="EA69" s="243"/>
      <c r="EB69" s="243"/>
      <c r="EC69" s="243"/>
      <c r="ED69" s="243"/>
      <c r="EE69" s="243"/>
      <c r="EF69" s="243"/>
      <c r="EG69" s="243"/>
      <c r="EH69" s="243"/>
      <c r="EI69" s="243"/>
      <c r="EJ69" s="243"/>
      <c r="EK69" s="243"/>
      <c r="EL69" s="243"/>
      <c r="EM69" s="243"/>
      <c r="EN69" s="243"/>
      <c r="EO69" s="243"/>
      <c r="EP69" s="243"/>
      <c r="EQ69" s="243"/>
      <c r="ER69" s="243"/>
      <c r="ES69" s="243"/>
      <c r="ET69" s="243"/>
      <c r="EU69" s="243"/>
      <c r="EV69" s="243"/>
      <c r="EW69" s="243"/>
      <c r="EX69" s="243"/>
      <c r="EY69" s="243"/>
      <c r="EZ69" s="243"/>
      <c r="FA69" s="243"/>
      <c r="FB69" s="243"/>
      <c r="FC69" s="243"/>
      <c r="FD69" s="243"/>
      <c r="FE69" s="243"/>
      <c r="FF69" s="243"/>
      <c r="FG69" s="243"/>
      <c r="FH69" s="243"/>
      <c r="FI69" s="243"/>
      <c r="FJ69" s="243"/>
      <c r="FK69" s="243"/>
      <c r="FL69" s="243"/>
      <c r="FM69" s="243"/>
      <c r="FN69" s="243"/>
      <c r="FO69" s="243"/>
      <c r="FP69" s="243"/>
      <c r="FQ69" s="243"/>
      <c r="FR69" s="243"/>
      <c r="FS69" s="243"/>
      <c r="FT69" s="243"/>
      <c r="FU69" s="243"/>
      <c r="FV69" s="243"/>
      <c r="FW69" s="243"/>
      <c r="FX69" s="243"/>
      <c r="FY69" s="243"/>
      <c r="FZ69" s="243"/>
      <c r="GA69" s="243"/>
      <c r="GB69" s="243"/>
      <c r="GC69" s="243"/>
      <c r="GD69" s="243"/>
      <c r="GE69" s="243"/>
      <c r="GF69" s="243"/>
      <c r="GG69" s="243"/>
      <c r="GH69" s="243"/>
      <c r="GI69" s="243"/>
      <c r="GJ69" s="243"/>
      <c r="GK69" s="243"/>
      <c r="GL69" s="243"/>
      <c r="GM69" s="243"/>
      <c r="GN69" s="243"/>
      <c r="GO69" s="243"/>
      <c r="GP69" s="243"/>
      <c r="GQ69" s="243"/>
      <c r="GR69" s="243"/>
      <c r="GS69" s="243"/>
      <c r="GT69" s="243"/>
      <c r="GU69" s="243"/>
      <c r="GV69" s="243"/>
      <c r="GW69" s="243"/>
      <c r="GX69" s="243"/>
      <c r="GY69" s="243"/>
      <c r="GZ69" s="243"/>
      <c r="HA69" s="243"/>
      <c r="HB69" s="243"/>
      <c r="HC69" s="243"/>
      <c r="HD69" s="243"/>
      <c r="HE69" s="243"/>
      <c r="HF69" s="243"/>
      <c r="HG69" s="243"/>
      <c r="HH69" s="243"/>
      <c r="HI69" s="243"/>
      <c r="HJ69" s="243"/>
      <c r="HK69" s="243"/>
      <c r="HL69" s="243"/>
      <c r="HM69" s="243"/>
      <c r="HN69" s="243"/>
      <c r="HO69" s="243"/>
      <c r="HP69" s="243"/>
      <c r="HQ69" s="243"/>
      <c r="HR69" s="243"/>
      <c r="HS69" s="243"/>
      <c r="HT69" s="243"/>
      <c r="HU69" s="243"/>
      <c r="HV69" s="243"/>
      <c r="HW69" s="243"/>
      <c r="HX69" s="243"/>
      <c r="HY69" s="243"/>
      <c r="HZ69" s="243"/>
    </row>
    <row r="70" spans="1:234" s="16" customFormat="1" ht="30" customHeight="1" x14ac:dyDescent="0.35">
      <c r="A70" s="182">
        <v>1679</v>
      </c>
      <c r="B70" s="189" t="s">
        <v>102</v>
      </c>
      <c r="C70" s="181" t="s">
        <v>103</v>
      </c>
      <c r="D70" s="204" t="s">
        <v>1197</v>
      </c>
      <c r="E70" s="181" t="s">
        <v>1198</v>
      </c>
      <c r="F70" s="182">
        <v>2017</v>
      </c>
      <c r="G70" s="181" t="s">
        <v>1199</v>
      </c>
      <c r="H70" s="181" t="s">
        <v>1200</v>
      </c>
      <c r="I70" s="181" t="s">
        <v>1201</v>
      </c>
      <c r="J70" s="181" t="s">
        <v>1202</v>
      </c>
      <c r="K70" s="189" t="s">
        <v>1203</v>
      </c>
      <c r="L70" s="189" t="s">
        <v>1204</v>
      </c>
      <c r="M70" s="181" t="s">
        <v>1205</v>
      </c>
      <c r="N70" s="189" t="s">
        <v>1206</v>
      </c>
      <c r="O70" s="189" t="s">
        <v>123</v>
      </c>
      <c r="P70" s="181" t="s">
        <v>1207</v>
      </c>
      <c r="Q70" s="189" t="s">
        <v>1208</v>
      </c>
      <c r="R70" s="181" t="s">
        <v>1209</v>
      </c>
      <c r="S70" s="189" t="s">
        <v>1210</v>
      </c>
      <c r="T70" s="181" t="s">
        <v>1211</v>
      </c>
      <c r="U70" s="214" t="s">
        <v>1212</v>
      </c>
      <c r="V70" s="214"/>
      <c r="W70" s="214"/>
      <c r="X70" s="214"/>
      <c r="Y70" s="214"/>
      <c r="Z70" s="214"/>
      <c r="AA70" s="214"/>
      <c r="AB70" s="214"/>
      <c r="AC70" s="280"/>
      <c r="AD70" s="280"/>
      <c r="AE70" s="280"/>
      <c r="AF70" s="280"/>
      <c r="AG70" s="280"/>
      <c r="AH70" s="214"/>
      <c r="AI70" s="187" t="s">
        <v>121</v>
      </c>
      <c r="AJ70" s="215"/>
      <c r="AK70" s="189" t="s">
        <v>123</v>
      </c>
      <c r="AL70" s="189" t="s">
        <v>123</v>
      </c>
      <c r="AM70" s="189" t="s">
        <v>123</v>
      </c>
      <c r="AN70" s="189" t="s">
        <v>123</v>
      </c>
      <c r="AO70" s="189" t="s">
        <v>123</v>
      </c>
      <c r="AP70" s="236"/>
      <c r="AQ70" s="121" t="s">
        <v>121</v>
      </c>
      <c r="AR70" s="217"/>
      <c r="AS70" s="121" t="s">
        <v>121</v>
      </c>
      <c r="AT70" s="236"/>
      <c r="AU70" s="204" t="s">
        <v>1213</v>
      </c>
      <c r="AV70" s="88"/>
      <c r="AW70" s="181"/>
      <c r="AX70" s="181"/>
      <c r="AY70" s="181" t="s">
        <v>1214</v>
      </c>
      <c r="AZ70" s="181"/>
      <c r="BA70" s="181"/>
      <c r="BB70" s="181" t="s">
        <v>1215</v>
      </c>
      <c r="BC70" s="181" t="s">
        <v>1216</v>
      </c>
      <c r="BD70" s="181" t="s">
        <v>1217</v>
      </c>
      <c r="BE70" s="242" t="s">
        <v>130</v>
      </c>
      <c r="BF70" s="243"/>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c r="CE70" s="243"/>
      <c r="CF70" s="243"/>
      <c r="CG70" s="243"/>
      <c r="CH70" s="243"/>
      <c r="CI70" s="243"/>
      <c r="CJ70" s="243"/>
      <c r="CK70" s="243"/>
      <c r="CL70" s="243"/>
      <c r="CM70" s="243"/>
      <c r="CN70" s="243"/>
      <c r="CO70" s="243"/>
      <c r="CP70" s="243"/>
      <c r="CQ70" s="243"/>
      <c r="CR70" s="243"/>
      <c r="CS70" s="243"/>
      <c r="CT70" s="243"/>
      <c r="CU70" s="243"/>
      <c r="CV70" s="243"/>
      <c r="CW70" s="243"/>
      <c r="CX70" s="243"/>
      <c r="CY70" s="243"/>
      <c r="CZ70" s="243"/>
      <c r="DA70" s="243"/>
      <c r="DB70" s="243"/>
      <c r="DC70" s="243"/>
      <c r="DD70" s="243"/>
      <c r="DE70" s="243"/>
      <c r="DF70" s="243"/>
      <c r="DG70" s="243"/>
      <c r="DH70" s="243"/>
      <c r="DI70" s="243"/>
      <c r="DJ70" s="243"/>
      <c r="DK70" s="243"/>
      <c r="DL70" s="243"/>
      <c r="DM70" s="243"/>
      <c r="DN70" s="243"/>
      <c r="DO70" s="243"/>
      <c r="DP70" s="243"/>
      <c r="DQ70" s="243"/>
      <c r="DR70" s="243"/>
      <c r="DS70" s="243"/>
      <c r="DT70" s="243"/>
      <c r="DU70" s="243"/>
      <c r="DV70" s="243"/>
      <c r="DW70" s="243"/>
      <c r="DX70" s="243"/>
      <c r="DY70" s="243"/>
      <c r="DZ70" s="243"/>
      <c r="EA70" s="243"/>
      <c r="EB70" s="243"/>
      <c r="EC70" s="243"/>
      <c r="ED70" s="243"/>
      <c r="EE70" s="243"/>
      <c r="EF70" s="243"/>
      <c r="EG70" s="243"/>
      <c r="EH70" s="243"/>
      <c r="EI70" s="243"/>
      <c r="EJ70" s="243"/>
      <c r="EK70" s="243"/>
      <c r="EL70" s="243"/>
      <c r="EM70" s="243"/>
      <c r="EN70" s="243"/>
      <c r="EO70" s="243"/>
      <c r="EP70" s="243"/>
      <c r="EQ70" s="243"/>
      <c r="ER70" s="243"/>
      <c r="ES70" s="243"/>
      <c r="ET70" s="243"/>
      <c r="EU70" s="243"/>
      <c r="EV70" s="243"/>
      <c r="EW70" s="243"/>
      <c r="EX70" s="243"/>
      <c r="EY70" s="243"/>
      <c r="EZ70" s="243"/>
      <c r="FA70" s="243"/>
      <c r="FB70" s="243"/>
      <c r="FC70" s="243"/>
      <c r="FD70" s="243"/>
      <c r="FE70" s="243"/>
      <c r="FF70" s="243"/>
      <c r="FG70" s="243"/>
      <c r="FH70" s="243"/>
      <c r="FI70" s="243"/>
      <c r="FJ70" s="243"/>
      <c r="FK70" s="243"/>
      <c r="FL70" s="243"/>
      <c r="FM70" s="243"/>
      <c r="FN70" s="243"/>
      <c r="FO70" s="243"/>
      <c r="FP70" s="243"/>
      <c r="FQ70" s="243"/>
      <c r="FR70" s="243"/>
      <c r="FS70" s="243"/>
      <c r="FT70" s="243"/>
      <c r="FU70" s="243"/>
      <c r="FV70" s="243"/>
      <c r="FW70" s="243"/>
      <c r="FX70" s="243"/>
      <c r="FY70" s="243"/>
      <c r="FZ70" s="243"/>
      <c r="GA70" s="243"/>
      <c r="GB70" s="243"/>
      <c r="GC70" s="243"/>
      <c r="GD70" s="243"/>
      <c r="GE70" s="243"/>
      <c r="GF70" s="243"/>
      <c r="GG70" s="243"/>
      <c r="GH70" s="243"/>
      <c r="GI70" s="243"/>
      <c r="GJ70" s="243"/>
      <c r="GK70" s="243"/>
      <c r="GL70" s="243"/>
      <c r="GM70" s="243"/>
      <c r="GN70" s="243"/>
      <c r="GO70" s="243"/>
      <c r="GP70" s="243"/>
      <c r="GQ70" s="243"/>
      <c r="GR70" s="243"/>
      <c r="GS70" s="243"/>
      <c r="GT70" s="243"/>
      <c r="GU70" s="243"/>
      <c r="GV70" s="243"/>
      <c r="GW70" s="243"/>
      <c r="GX70" s="243"/>
      <c r="GY70" s="243"/>
      <c r="GZ70" s="243"/>
      <c r="HA70" s="243"/>
      <c r="HB70" s="243"/>
      <c r="HC70" s="243"/>
      <c r="HD70" s="243"/>
      <c r="HE70" s="243"/>
      <c r="HF70" s="243"/>
      <c r="HG70" s="243"/>
      <c r="HH70" s="243"/>
      <c r="HI70" s="243"/>
      <c r="HJ70" s="243"/>
      <c r="HK70" s="243"/>
      <c r="HL70" s="243"/>
      <c r="HM70" s="243"/>
      <c r="HN70" s="243"/>
      <c r="HO70" s="243"/>
      <c r="HP70" s="243"/>
      <c r="HQ70" s="243"/>
      <c r="HR70" s="243"/>
      <c r="HS70" s="243"/>
      <c r="HT70" s="243"/>
      <c r="HU70" s="243"/>
      <c r="HV70" s="243"/>
      <c r="HW70" s="243"/>
      <c r="HX70" s="243"/>
      <c r="HY70" s="243"/>
      <c r="HZ70" s="243"/>
    </row>
    <row r="71" spans="1:234" s="16" customFormat="1" ht="30" customHeight="1" x14ac:dyDescent="0.35">
      <c r="A71" s="231"/>
      <c r="B71" s="232"/>
      <c r="C71" s="236"/>
      <c r="D71" s="236"/>
      <c r="E71" s="114"/>
      <c r="F71" s="231"/>
      <c r="G71" s="234"/>
      <c r="H71" s="232"/>
      <c r="I71" s="235"/>
      <c r="J71" s="236"/>
      <c r="K71" s="236"/>
      <c r="L71" s="237"/>
      <c r="M71" s="237"/>
      <c r="N71" s="115"/>
      <c r="O71" s="232"/>
      <c r="P71" s="232"/>
      <c r="Q71" s="232"/>
      <c r="R71" s="232"/>
      <c r="S71" s="237"/>
      <c r="T71" s="236"/>
      <c r="U71" s="237"/>
      <c r="V71" s="266"/>
      <c r="W71" s="266"/>
      <c r="X71" s="266"/>
      <c r="Y71" s="266"/>
      <c r="Z71" s="266"/>
      <c r="AA71" s="266"/>
      <c r="AB71" s="266"/>
      <c r="AC71" s="266"/>
      <c r="AD71" s="266"/>
      <c r="AE71" s="266"/>
      <c r="AF71" s="266"/>
      <c r="AG71" s="266"/>
      <c r="AH71" s="266"/>
      <c r="AI71" s="266"/>
      <c r="AJ71" s="266"/>
      <c r="AK71" s="237"/>
      <c r="AL71" s="237"/>
      <c r="AM71" s="237"/>
      <c r="AN71" s="237"/>
      <c r="AO71" s="237"/>
      <c r="AP71" s="108"/>
      <c r="AQ71" s="108"/>
      <c r="AR71" s="239"/>
      <c r="AS71" s="108"/>
      <c r="AT71" s="108"/>
      <c r="AU71" s="236"/>
      <c r="AV71" s="236"/>
      <c r="AW71" s="236"/>
      <c r="AX71" s="236"/>
      <c r="AY71" s="236"/>
      <c r="AZ71" s="231"/>
      <c r="BA71" s="236"/>
      <c r="BB71" s="236"/>
      <c r="BC71" s="236"/>
      <c r="BD71" s="236"/>
      <c r="BE71" s="269"/>
      <c r="BF71" s="243"/>
      <c r="BG71" s="243"/>
      <c r="BH71" s="243"/>
      <c r="BI71" s="243"/>
      <c r="BJ71" s="243"/>
      <c r="BK71" s="243"/>
      <c r="BL71" s="243"/>
      <c r="BM71" s="243"/>
      <c r="BN71" s="243"/>
      <c r="BO71" s="243"/>
      <c r="BP71" s="243"/>
      <c r="BQ71" s="243"/>
      <c r="BR71" s="243"/>
      <c r="BS71" s="243"/>
      <c r="BT71" s="243"/>
      <c r="BU71" s="243"/>
      <c r="BV71" s="243"/>
      <c r="BW71" s="243"/>
      <c r="BX71" s="243"/>
      <c r="BY71" s="243"/>
      <c r="BZ71" s="243"/>
      <c r="CA71" s="243"/>
      <c r="CB71" s="243"/>
      <c r="CC71" s="243"/>
      <c r="CD71" s="243"/>
      <c r="CE71" s="243"/>
      <c r="CF71" s="243"/>
      <c r="CG71" s="243"/>
      <c r="CH71" s="243"/>
      <c r="CI71" s="243"/>
      <c r="CJ71" s="243"/>
      <c r="CK71" s="243"/>
      <c r="CL71" s="243"/>
      <c r="CM71" s="243"/>
      <c r="CN71" s="243"/>
      <c r="CO71" s="243"/>
      <c r="CP71" s="243"/>
      <c r="CQ71" s="243"/>
      <c r="CR71" s="243"/>
      <c r="CS71" s="243"/>
      <c r="CT71" s="243"/>
      <c r="CU71" s="243"/>
      <c r="CV71" s="243"/>
      <c r="CW71" s="243"/>
      <c r="CX71" s="243"/>
      <c r="CY71" s="243"/>
      <c r="CZ71" s="243"/>
      <c r="DA71" s="243"/>
      <c r="DB71" s="243"/>
      <c r="DC71" s="243"/>
      <c r="DD71" s="243"/>
      <c r="DE71" s="243"/>
      <c r="DF71" s="243"/>
      <c r="DG71" s="243"/>
      <c r="DH71" s="243"/>
      <c r="DI71" s="243"/>
      <c r="DJ71" s="243"/>
      <c r="DK71" s="243"/>
      <c r="DL71" s="243"/>
      <c r="DM71" s="243"/>
      <c r="DN71" s="243"/>
      <c r="DO71" s="243"/>
      <c r="DP71" s="243"/>
      <c r="DQ71" s="243"/>
      <c r="DR71" s="243"/>
      <c r="DS71" s="243"/>
      <c r="DT71" s="243"/>
      <c r="DU71" s="243"/>
      <c r="DV71" s="243"/>
      <c r="DW71" s="243"/>
      <c r="DX71" s="243"/>
      <c r="DY71" s="243"/>
      <c r="DZ71" s="243"/>
      <c r="EA71" s="243"/>
      <c r="EB71" s="243"/>
      <c r="EC71" s="243"/>
      <c r="ED71" s="243"/>
      <c r="EE71" s="243"/>
      <c r="EF71" s="243"/>
      <c r="EG71" s="243"/>
      <c r="EH71" s="243"/>
      <c r="EI71" s="243"/>
      <c r="EJ71" s="243"/>
      <c r="EK71" s="243"/>
      <c r="EL71" s="243"/>
      <c r="EM71" s="243"/>
      <c r="EN71" s="243"/>
      <c r="EO71" s="243"/>
      <c r="EP71" s="243"/>
      <c r="EQ71" s="243"/>
      <c r="ER71" s="243"/>
      <c r="ES71" s="243"/>
      <c r="ET71" s="243"/>
      <c r="EU71" s="243"/>
      <c r="EV71" s="243"/>
      <c r="EW71" s="243"/>
      <c r="EX71" s="243"/>
      <c r="EY71" s="243"/>
      <c r="EZ71" s="243"/>
      <c r="FA71" s="243"/>
      <c r="FB71" s="243"/>
      <c r="FC71" s="243"/>
      <c r="FD71" s="243"/>
      <c r="FE71" s="243"/>
      <c r="FF71" s="243"/>
      <c r="FG71" s="243"/>
      <c r="FH71" s="243"/>
      <c r="FI71" s="243"/>
      <c r="FJ71" s="243"/>
      <c r="FK71" s="243"/>
      <c r="FL71" s="243"/>
      <c r="FM71" s="243"/>
      <c r="FN71" s="243"/>
      <c r="FO71" s="243"/>
      <c r="FP71" s="243"/>
      <c r="FQ71" s="243"/>
      <c r="FR71" s="243"/>
      <c r="FS71" s="243"/>
      <c r="FT71" s="243"/>
      <c r="FU71" s="243"/>
      <c r="FV71" s="243"/>
      <c r="FW71" s="243"/>
      <c r="FX71" s="243"/>
      <c r="FY71" s="243"/>
      <c r="FZ71" s="243"/>
      <c r="GA71" s="243"/>
      <c r="GB71" s="243"/>
      <c r="GC71" s="243"/>
      <c r="GD71" s="243"/>
      <c r="GE71" s="243"/>
      <c r="GF71" s="243"/>
      <c r="GG71" s="243"/>
      <c r="GH71" s="243"/>
      <c r="GI71" s="243"/>
      <c r="GJ71" s="243"/>
      <c r="GK71" s="243"/>
      <c r="GL71" s="243"/>
      <c r="GM71" s="243"/>
      <c r="GN71" s="243"/>
      <c r="GO71" s="243"/>
      <c r="GP71" s="243"/>
      <c r="GQ71" s="243"/>
      <c r="GR71" s="243"/>
      <c r="GS71" s="243"/>
      <c r="GT71" s="243"/>
      <c r="GU71" s="243"/>
      <c r="GV71" s="243"/>
      <c r="GW71" s="243"/>
      <c r="GX71" s="243"/>
      <c r="GY71" s="243"/>
      <c r="GZ71" s="243"/>
      <c r="HA71" s="243"/>
      <c r="HB71" s="243"/>
      <c r="HC71" s="243"/>
      <c r="HD71" s="243"/>
      <c r="HE71" s="243"/>
      <c r="HF71" s="243"/>
      <c r="HG71" s="243"/>
      <c r="HH71" s="243"/>
      <c r="HI71" s="243"/>
      <c r="HJ71" s="243"/>
      <c r="HK71" s="243"/>
      <c r="HL71" s="243"/>
      <c r="HM71" s="243"/>
      <c r="HN71" s="243"/>
      <c r="HO71" s="243"/>
      <c r="HP71" s="243"/>
      <c r="HQ71" s="243"/>
      <c r="HR71" s="243"/>
      <c r="HS71" s="243"/>
      <c r="HT71" s="243"/>
      <c r="HU71" s="243"/>
      <c r="HV71" s="243"/>
      <c r="HW71" s="243"/>
      <c r="HX71" s="243"/>
      <c r="HY71" s="243"/>
      <c r="HZ71" s="243"/>
    </row>
    <row r="72" spans="1:234" s="16" customFormat="1" ht="26.25" customHeight="1" x14ac:dyDescent="0.35">
      <c r="A72" s="259"/>
      <c r="B72" s="281"/>
      <c r="C72" s="243"/>
      <c r="D72" s="243"/>
      <c r="E72" s="141"/>
      <c r="F72" s="259"/>
      <c r="G72" s="282"/>
      <c r="H72" s="281"/>
      <c r="I72" s="283"/>
      <c r="J72" s="243"/>
      <c r="K72" s="243"/>
      <c r="L72" s="266"/>
      <c r="M72" s="266"/>
      <c r="N72" s="1"/>
      <c r="O72" s="281"/>
      <c r="P72" s="281"/>
      <c r="Q72" s="281"/>
      <c r="R72" s="281"/>
      <c r="S72" s="266"/>
      <c r="T72" s="243"/>
      <c r="U72" s="266"/>
      <c r="V72" s="266"/>
      <c r="W72" s="266"/>
      <c r="X72" s="266"/>
      <c r="Y72" s="266"/>
      <c r="Z72" s="266"/>
      <c r="AA72" s="266"/>
      <c r="AB72" s="266"/>
      <c r="AC72" s="266"/>
      <c r="AD72" s="266"/>
      <c r="AE72" s="266"/>
      <c r="AF72" s="266"/>
      <c r="AG72" s="266"/>
      <c r="AH72" s="266"/>
      <c r="AI72" s="266"/>
      <c r="AJ72" s="266"/>
      <c r="AK72" s="266"/>
      <c r="AL72" s="266"/>
      <c r="AM72" s="266"/>
      <c r="AN72" s="266"/>
      <c r="AO72" s="266"/>
      <c r="AP72" s="92"/>
      <c r="AQ72" s="258"/>
      <c r="AR72" s="258"/>
      <c r="AS72" s="258"/>
      <c r="AT72" s="92"/>
      <c r="AU72" s="243"/>
      <c r="AV72" s="243"/>
      <c r="AW72" s="243"/>
      <c r="AX72" s="243"/>
      <c r="AY72" s="243"/>
      <c r="AZ72" s="259"/>
      <c r="BA72" s="243"/>
      <c r="BB72" s="243"/>
      <c r="BC72" s="243"/>
      <c r="BD72" s="243"/>
      <c r="BE72" s="284"/>
      <c r="BF72" s="243"/>
      <c r="BG72" s="243"/>
      <c r="BH72" s="243"/>
      <c r="BI72" s="243"/>
      <c r="BJ72" s="243"/>
      <c r="BK72" s="243"/>
      <c r="BL72" s="243"/>
      <c r="BM72" s="243"/>
      <c r="BN72" s="243"/>
      <c r="BO72" s="243"/>
      <c r="BP72" s="243"/>
      <c r="BQ72" s="243"/>
      <c r="BR72" s="243"/>
      <c r="BS72" s="243"/>
      <c r="BT72" s="243"/>
      <c r="BU72" s="243"/>
      <c r="BV72" s="243"/>
      <c r="BW72" s="243"/>
      <c r="BX72" s="243"/>
      <c r="BY72" s="243"/>
      <c r="BZ72" s="243"/>
      <c r="CA72" s="243"/>
      <c r="CB72" s="243"/>
      <c r="CC72" s="243"/>
      <c r="CD72" s="243"/>
      <c r="CE72" s="243"/>
      <c r="CF72" s="243"/>
      <c r="CG72" s="243"/>
      <c r="CH72" s="243"/>
      <c r="CI72" s="243"/>
      <c r="CJ72" s="243"/>
      <c r="CK72" s="243"/>
      <c r="CL72" s="243"/>
      <c r="CM72" s="243"/>
      <c r="CN72" s="243"/>
      <c r="CO72" s="243"/>
      <c r="CP72" s="243"/>
      <c r="CQ72" s="243"/>
      <c r="CR72" s="243"/>
      <c r="CS72" s="243"/>
      <c r="CT72" s="243"/>
      <c r="CU72" s="243"/>
      <c r="CV72" s="243"/>
      <c r="CW72" s="243"/>
      <c r="CX72" s="243"/>
      <c r="CY72" s="243"/>
      <c r="CZ72" s="243"/>
      <c r="DA72" s="243"/>
      <c r="DB72" s="243"/>
      <c r="DC72" s="243"/>
      <c r="DD72" s="243"/>
      <c r="DE72" s="243"/>
      <c r="DF72" s="243"/>
      <c r="DG72" s="243"/>
      <c r="DH72" s="243"/>
      <c r="DI72" s="243"/>
      <c r="DJ72" s="243"/>
      <c r="DK72" s="243"/>
      <c r="DL72" s="243"/>
      <c r="DM72" s="243"/>
      <c r="DN72" s="243"/>
      <c r="DO72" s="243"/>
      <c r="DP72" s="243"/>
      <c r="DQ72" s="243"/>
      <c r="DR72" s="243"/>
      <c r="DS72" s="243"/>
      <c r="DT72" s="243"/>
      <c r="DU72" s="243"/>
      <c r="DV72" s="243"/>
      <c r="DW72" s="243"/>
      <c r="DX72" s="243"/>
      <c r="DY72" s="243"/>
      <c r="DZ72" s="243"/>
      <c r="EA72" s="243"/>
      <c r="EB72" s="243"/>
      <c r="EC72" s="243"/>
      <c r="ED72" s="243"/>
      <c r="EE72" s="243"/>
      <c r="EF72" s="243"/>
      <c r="EG72" s="243"/>
      <c r="EH72" s="243"/>
      <c r="EI72" s="243"/>
      <c r="EJ72" s="243"/>
      <c r="EK72" s="243"/>
      <c r="EL72" s="243"/>
      <c r="EM72" s="243"/>
      <c r="EN72" s="243"/>
      <c r="EO72" s="243"/>
      <c r="EP72" s="243"/>
      <c r="EQ72" s="243"/>
      <c r="ER72" s="243"/>
      <c r="ES72" s="243"/>
      <c r="ET72" s="243"/>
      <c r="EU72" s="243"/>
      <c r="EV72" s="243"/>
      <c r="EW72" s="243"/>
      <c r="EX72" s="243"/>
      <c r="EY72" s="243"/>
      <c r="EZ72" s="243"/>
      <c r="FA72" s="243"/>
      <c r="FB72" s="243"/>
      <c r="FC72" s="243"/>
      <c r="FD72" s="243"/>
      <c r="FE72" s="243"/>
      <c r="FF72" s="243"/>
      <c r="FG72" s="243"/>
      <c r="FH72" s="243"/>
      <c r="FI72" s="243"/>
      <c r="FJ72" s="243"/>
      <c r="FK72" s="243"/>
      <c r="FL72" s="243"/>
      <c r="FM72" s="243"/>
      <c r="FN72" s="243"/>
      <c r="FO72" s="243"/>
      <c r="FP72" s="243"/>
      <c r="FQ72" s="243"/>
      <c r="FR72" s="243"/>
      <c r="FS72" s="243"/>
      <c r="FT72" s="243"/>
      <c r="FU72" s="243"/>
      <c r="FV72" s="243"/>
      <c r="FW72" s="243"/>
      <c r="FX72" s="243"/>
      <c r="FY72" s="243"/>
      <c r="FZ72" s="243"/>
      <c r="GA72" s="243"/>
      <c r="GB72" s="243"/>
      <c r="GC72" s="243"/>
      <c r="GD72" s="243"/>
      <c r="GE72" s="243"/>
      <c r="GF72" s="243"/>
      <c r="GG72" s="243"/>
      <c r="GH72" s="243"/>
      <c r="GI72" s="243"/>
      <c r="GJ72" s="243"/>
      <c r="GK72" s="243"/>
      <c r="GL72" s="243"/>
      <c r="GM72" s="243"/>
      <c r="GN72" s="243"/>
      <c r="GO72" s="243"/>
      <c r="GP72" s="243"/>
      <c r="GQ72" s="243"/>
      <c r="GR72" s="243"/>
      <c r="GS72" s="243"/>
      <c r="GT72" s="243"/>
      <c r="GU72" s="243"/>
      <c r="GV72" s="243"/>
      <c r="GW72" s="243"/>
      <c r="GX72" s="243"/>
      <c r="GY72" s="243"/>
      <c r="GZ72" s="243"/>
      <c r="HA72" s="243"/>
      <c r="HB72" s="243"/>
      <c r="HC72" s="243"/>
      <c r="HD72" s="243"/>
      <c r="HE72" s="243"/>
      <c r="HF72" s="243"/>
      <c r="HG72" s="243"/>
      <c r="HH72" s="243"/>
      <c r="HI72" s="243"/>
      <c r="HJ72" s="243"/>
      <c r="HK72" s="243"/>
      <c r="HL72" s="243"/>
      <c r="HM72" s="243"/>
      <c r="HN72" s="243"/>
      <c r="HO72" s="243"/>
      <c r="HP72" s="243"/>
      <c r="HQ72" s="243"/>
      <c r="HR72" s="243"/>
      <c r="HS72" s="243"/>
      <c r="HT72" s="243"/>
      <c r="HU72" s="243"/>
      <c r="HV72" s="243"/>
      <c r="HW72" s="243"/>
      <c r="HX72" s="243"/>
      <c r="HY72" s="243"/>
      <c r="HZ72" s="243"/>
    </row>
    <row r="73" spans="1:234" s="16" customFormat="1" ht="30" customHeight="1" x14ac:dyDescent="0.35">
      <c r="A73" s="259"/>
      <c r="B73" s="281"/>
      <c r="C73" s="243"/>
      <c r="D73" s="243"/>
      <c r="E73" s="141"/>
      <c r="F73" s="259"/>
      <c r="G73" s="282"/>
      <c r="H73" s="281"/>
      <c r="I73" s="283"/>
      <c r="J73" s="243"/>
      <c r="K73" s="243"/>
      <c r="L73" s="266"/>
      <c r="M73" s="266"/>
      <c r="N73" s="1"/>
      <c r="O73" s="281"/>
      <c r="P73" s="281"/>
      <c r="Q73" s="281"/>
      <c r="R73" s="281"/>
      <c r="S73" s="266"/>
      <c r="T73" s="243"/>
      <c r="U73" s="266"/>
      <c r="V73" s="266"/>
      <c r="W73" s="266"/>
      <c r="X73" s="266"/>
      <c r="Y73" s="266"/>
      <c r="Z73" s="266"/>
      <c r="AA73" s="266"/>
      <c r="AB73" s="266"/>
      <c r="AC73" s="266"/>
      <c r="AD73" s="266"/>
      <c r="AE73" s="266"/>
      <c r="AF73" s="266"/>
      <c r="AG73" s="266"/>
      <c r="AH73" s="266"/>
      <c r="AI73" s="266"/>
      <c r="AJ73" s="266"/>
      <c r="AK73" s="266"/>
      <c r="AL73" s="266"/>
      <c r="AM73" s="266"/>
      <c r="AN73" s="266"/>
      <c r="AO73" s="266"/>
      <c r="AP73" s="92"/>
      <c r="AQ73" s="258"/>
      <c r="AR73" s="258"/>
      <c r="AS73" s="258"/>
      <c r="AT73" s="92"/>
      <c r="AU73" s="243"/>
      <c r="AV73" s="243"/>
      <c r="AW73" s="243"/>
      <c r="AX73" s="243"/>
      <c r="AY73" s="243"/>
      <c r="AZ73" s="259"/>
      <c r="BA73" s="243"/>
      <c r="BB73" s="243"/>
      <c r="BC73" s="243"/>
      <c r="BD73" s="243"/>
      <c r="BE73" s="284"/>
      <c r="BF73" s="243"/>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3"/>
      <c r="CE73" s="243"/>
      <c r="CF73" s="243"/>
      <c r="CG73" s="243"/>
      <c r="CH73" s="243"/>
      <c r="CI73" s="243"/>
      <c r="CJ73" s="243"/>
      <c r="CK73" s="243"/>
      <c r="CL73" s="243"/>
      <c r="CM73" s="243"/>
      <c r="CN73" s="243"/>
      <c r="CO73" s="243"/>
      <c r="CP73" s="243"/>
      <c r="CQ73" s="243"/>
      <c r="CR73" s="243"/>
      <c r="CS73" s="243"/>
      <c r="CT73" s="243"/>
      <c r="CU73" s="243"/>
      <c r="CV73" s="243"/>
      <c r="CW73" s="243"/>
      <c r="CX73" s="243"/>
      <c r="CY73" s="243"/>
      <c r="CZ73" s="243"/>
      <c r="DA73" s="243"/>
      <c r="DB73" s="243"/>
      <c r="DC73" s="243"/>
      <c r="DD73" s="243"/>
      <c r="DE73" s="243"/>
      <c r="DF73" s="243"/>
      <c r="DG73" s="243"/>
      <c r="DH73" s="243"/>
      <c r="DI73" s="243"/>
      <c r="DJ73" s="243"/>
      <c r="DK73" s="243"/>
      <c r="DL73" s="243"/>
      <c r="DM73" s="243"/>
      <c r="DN73" s="243"/>
      <c r="DO73" s="243"/>
      <c r="DP73" s="243"/>
      <c r="DQ73" s="243"/>
      <c r="DR73" s="243"/>
      <c r="DS73" s="243"/>
      <c r="DT73" s="243"/>
      <c r="DU73" s="243"/>
      <c r="DV73" s="243"/>
      <c r="DW73" s="243"/>
      <c r="DX73" s="243"/>
      <c r="DY73" s="243"/>
      <c r="DZ73" s="243"/>
      <c r="EA73" s="243"/>
      <c r="EB73" s="243"/>
      <c r="EC73" s="243"/>
      <c r="ED73" s="243"/>
      <c r="EE73" s="243"/>
      <c r="EF73" s="243"/>
      <c r="EG73" s="243"/>
      <c r="EH73" s="243"/>
      <c r="EI73" s="243"/>
      <c r="EJ73" s="243"/>
      <c r="EK73" s="243"/>
      <c r="EL73" s="243"/>
      <c r="EM73" s="243"/>
      <c r="EN73" s="243"/>
      <c r="EO73" s="243"/>
      <c r="EP73" s="243"/>
      <c r="EQ73" s="243"/>
      <c r="ER73" s="243"/>
      <c r="ES73" s="243"/>
      <c r="ET73" s="243"/>
      <c r="EU73" s="243"/>
      <c r="EV73" s="243"/>
      <c r="EW73" s="243"/>
      <c r="EX73" s="243"/>
      <c r="EY73" s="243"/>
      <c r="EZ73" s="243"/>
      <c r="FA73" s="243"/>
      <c r="FB73" s="243"/>
      <c r="FC73" s="243"/>
      <c r="FD73" s="243"/>
      <c r="FE73" s="243"/>
      <c r="FF73" s="243"/>
      <c r="FG73" s="243"/>
      <c r="FH73" s="243"/>
      <c r="FI73" s="243"/>
      <c r="FJ73" s="243"/>
      <c r="FK73" s="243"/>
      <c r="FL73" s="243"/>
      <c r="FM73" s="243"/>
      <c r="FN73" s="243"/>
      <c r="FO73" s="243"/>
      <c r="FP73" s="243"/>
      <c r="FQ73" s="243"/>
      <c r="FR73" s="243"/>
      <c r="FS73" s="243"/>
      <c r="FT73" s="243"/>
      <c r="FU73" s="243"/>
      <c r="FV73" s="243"/>
      <c r="FW73" s="243"/>
      <c r="FX73" s="243"/>
      <c r="FY73" s="243"/>
      <c r="FZ73" s="243"/>
      <c r="GA73" s="243"/>
      <c r="GB73" s="243"/>
      <c r="GC73" s="243"/>
      <c r="GD73" s="243"/>
      <c r="GE73" s="243"/>
      <c r="GF73" s="243"/>
      <c r="GG73" s="243"/>
      <c r="GH73" s="243"/>
      <c r="GI73" s="243"/>
      <c r="GJ73" s="243"/>
      <c r="GK73" s="243"/>
      <c r="GL73" s="243"/>
      <c r="GM73" s="243"/>
      <c r="GN73" s="243"/>
      <c r="GO73" s="243"/>
      <c r="GP73" s="243"/>
      <c r="GQ73" s="243"/>
      <c r="GR73" s="243"/>
      <c r="GS73" s="243"/>
      <c r="GT73" s="243"/>
      <c r="GU73" s="243"/>
      <c r="GV73" s="243"/>
      <c r="GW73" s="243"/>
      <c r="GX73" s="243"/>
      <c r="GY73" s="243"/>
      <c r="GZ73" s="243"/>
      <c r="HA73" s="243"/>
      <c r="HB73" s="243"/>
      <c r="HC73" s="243"/>
      <c r="HD73" s="243"/>
      <c r="HE73" s="243"/>
      <c r="HF73" s="243"/>
      <c r="HG73" s="243"/>
      <c r="HH73" s="243"/>
      <c r="HI73" s="243"/>
      <c r="HJ73" s="243"/>
      <c r="HK73" s="243"/>
      <c r="HL73" s="243"/>
      <c r="HM73" s="243"/>
      <c r="HN73" s="243"/>
      <c r="HO73" s="243"/>
      <c r="HP73" s="243"/>
      <c r="HQ73" s="243"/>
      <c r="HR73" s="243"/>
      <c r="HS73" s="243"/>
      <c r="HT73" s="243"/>
      <c r="HU73" s="243"/>
      <c r="HV73" s="243"/>
      <c r="HW73" s="243"/>
      <c r="HX73" s="243"/>
      <c r="HY73" s="243"/>
      <c r="HZ73" s="243"/>
    </row>
    <row r="74" spans="1:234" s="16" customFormat="1" ht="30" customHeight="1" x14ac:dyDescent="0.35">
      <c r="A74" s="259"/>
      <c r="B74" s="281"/>
      <c r="C74" s="243"/>
      <c r="D74" s="243"/>
      <c r="E74" s="141"/>
      <c r="F74" s="259"/>
      <c r="G74" s="282"/>
      <c r="H74" s="281"/>
      <c r="I74" s="283"/>
      <c r="J74" s="243"/>
      <c r="K74" s="243"/>
      <c r="L74" s="266"/>
      <c r="M74" s="266"/>
      <c r="N74" s="1"/>
      <c r="O74" s="281"/>
      <c r="P74" s="281"/>
      <c r="Q74" s="281"/>
      <c r="R74" s="281"/>
      <c r="S74" s="266"/>
      <c r="T74" s="243"/>
      <c r="U74" s="266"/>
      <c r="V74" s="266"/>
      <c r="W74" s="266"/>
      <c r="X74" s="266"/>
      <c r="Y74" s="266"/>
      <c r="Z74" s="266"/>
      <c r="AA74" s="266"/>
      <c r="AB74" s="266"/>
      <c r="AC74" s="266"/>
      <c r="AD74" s="266"/>
      <c r="AE74" s="266"/>
      <c r="AF74" s="266"/>
      <c r="AG74" s="266"/>
      <c r="AH74" s="266"/>
      <c r="AI74" s="266"/>
      <c r="AJ74" s="266"/>
      <c r="AK74" s="266"/>
      <c r="AL74" s="266"/>
      <c r="AM74" s="266"/>
      <c r="AN74" s="266"/>
      <c r="AO74" s="266"/>
      <c r="AP74" s="92"/>
      <c r="AQ74" s="258"/>
      <c r="AR74" s="258"/>
      <c r="AS74" s="258"/>
      <c r="AT74" s="92"/>
      <c r="AU74" s="243"/>
      <c r="AV74" s="243"/>
      <c r="AW74" s="243"/>
      <c r="AX74" s="243"/>
      <c r="AY74" s="243"/>
      <c r="AZ74" s="259"/>
      <c r="BA74" s="243"/>
      <c r="BB74" s="243"/>
      <c r="BC74" s="243"/>
      <c r="BD74" s="243"/>
      <c r="BE74" s="284"/>
      <c r="BF74" s="243"/>
      <c r="BG74" s="243"/>
      <c r="BH74" s="243"/>
      <c r="BI74" s="243"/>
      <c r="BJ74" s="243"/>
      <c r="BK74" s="243"/>
      <c r="BL74" s="243"/>
      <c r="BM74" s="243"/>
      <c r="BN74" s="243"/>
      <c r="BO74" s="243"/>
      <c r="BP74" s="243"/>
      <c r="BQ74" s="243"/>
      <c r="BR74" s="243"/>
      <c r="BS74" s="243"/>
      <c r="BT74" s="243"/>
      <c r="BU74" s="243"/>
      <c r="BV74" s="243"/>
      <c r="BW74" s="243"/>
      <c r="BX74" s="243"/>
      <c r="BY74" s="243"/>
      <c r="BZ74" s="243"/>
      <c r="CA74" s="243"/>
      <c r="CB74" s="243"/>
      <c r="CC74" s="243"/>
      <c r="CD74" s="243"/>
      <c r="CE74" s="243"/>
      <c r="CF74" s="243"/>
      <c r="CG74" s="243"/>
      <c r="CH74" s="243"/>
      <c r="CI74" s="243"/>
      <c r="CJ74" s="243"/>
      <c r="CK74" s="243"/>
      <c r="CL74" s="243"/>
      <c r="CM74" s="243"/>
      <c r="CN74" s="243"/>
      <c r="CO74" s="243"/>
      <c r="CP74" s="243"/>
      <c r="CQ74" s="243"/>
      <c r="CR74" s="243"/>
      <c r="CS74" s="243"/>
      <c r="CT74" s="243"/>
      <c r="CU74" s="243"/>
      <c r="CV74" s="243"/>
      <c r="CW74" s="243"/>
      <c r="CX74" s="243"/>
      <c r="CY74" s="243"/>
      <c r="CZ74" s="243"/>
      <c r="DA74" s="243"/>
      <c r="DB74" s="243"/>
      <c r="DC74" s="243"/>
      <c r="DD74" s="243"/>
      <c r="DE74" s="243"/>
      <c r="DF74" s="243"/>
      <c r="DG74" s="243"/>
      <c r="DH74" s="243"/>
      <c r="DI74" s="243"/>
      <c r="DJ74" s="243"/>
      <c r="DK74" s="243"/>
      <c r="DL74" s="243"/>
      <c r="DM74" s="243"/>
      <c r="DN74" s="243"/>
      <c r="DO74" s="243"/>
      <c r="DP74" s="243"/>
      <c r="DQ74" s="243"/>
      <c r="DR74" s="243"/>
      <c r="DS74" s="243"/>
      <c r="DT74" s="243"/>
      <c r="DU74" s="243"/>
      <c r="DV74" s="243"/>
      <c r="DW74" s="243"/>
      <c r="DX74" s="243"/>
      <c r="DY74" s="243"/>
      <c r="DZ74" s="243"/>
      <c r="EA74" s="243"/>
      <c r="EB74" s="243"/>
      <c r="EC74" s="243"/>
      <c r="ED74" s="243"/>
      <c r="EE74" s="243"/>
      <c r="EF74" s="243"/>
      <c r="EG74" s="243"/>
      <c r="EH74" s="243"/>
      <c r="EI74" s="243"/>
      <c r="EJ74" s="243"/>
      <c r="EK74" s="243"/>
      <c r="EL74" s="243"/>
      <c r="EM74" s="243"/>
      <c r="EN74" s="243"/>
      <c r="EO74" s="243"/>
      <c r="EP74" s="243"/>
      <c r="EQ74" s="243"/>
      <c r="ER74" s="243"/>
      <c r="ES74" s="243"/>
      <c r="ET74" s="243"/>
      <c r="EU74" s="243"/>
      <c r="EV74" s="243"/>
      <c r="EW74" s="243"/>
      <c r="EX74" s="243"/>
      <c r="EY74" s="243"/>
      <c r="EZ74" s="243"/>
      <c r="FA74" s="243"/>
      <c r="FB74" s="243"/>
      <c r="FC74" s="243"/>
      <c r="FD74" s="243"/>
      <c r="FE74" s="243"/>
      <c r="FF74" s="243"/>
      <c r="FG74" s="243"/>
      <c r="FH74" s="243"/>
      <c r="FI74" s="243"/>
      <c r="FJ74" s="243"/>
      <c r="FK74" s="243"/>
      <c r="FL74" s="243"/>
      <c r="FM74" s="243"/>
      <c r="FN74" s="243"/>
      <c r="FO74" s="243"/>
      <c r="FP74" s="243"/>
      <c r="FQ74" s="243"/>
      <c r="FR74" s="243"/>
      <c r="FS74" s="243"/>
      <c r="FT74" s="243"/>
      <c r="FU74" s="243"/>
      <c r="FV74" s="243"/>
      <c r="FW74" s="243"/>
      <c r="FX74" s="243"/>
      <c r="FY74" s="243"/>
      <c r="FZ74" s="243"/>
      <c r="GA74" s="243"/>
      <c r="GB74" s="243"/>
      <c r="GC74" s="243"/>
      <c r="GD74" s="243"/>
      <c r="GE74" s="243"/>
      <c r="GF74" s="243"/>
      <c r="GG74" s="243"/>
      <c r="GH74" s="243"/>
      <c r="GI74" s="243"/>
      <c r="GJ74" s="243"/>
      <c r="GK74" s="243"/>
      <c r="GL74" s="243"/>
      <c r="GM74" s="243"/>
      <c r="GN74" s="243"/>
      <c r="GO74" s="243"/>
      <c r="GP74" s="243"/>
      <c r="GQ74" s="243"/>
      <c r="GR74" s="243"/>
      <c r="GS74" s="243"/>
      <c r="GT74" s="243"/>
      <c r="GU74" s="243"/>
      <c r="GV74" s="243"/>
      <c r="GW74" s="243"/>
      <c r="GX74" s="243"/>
      <c r="GY74" s="243"/>
      <c r="GZ74" s="243"/>
      <c r="HA74" s="243"/>
      <c r="HB74" s="243"/>
      <c r="HC74" s="243"/>
      <c r="HD74" s="243"/>
      <c r="HE74" s="243"/>
      <c r="HF74" s="243"/>
      <c r="HG74" s="243"/>
      <c r="HH74" s="243"/>
      <c r="HI74" s="243"/>
      <c r="HJ74" s="243"/>
      <c r="HK74" s="243"/>
      <c r="HL74" s="243"/>
      <c r="HM74" s="243"/>
      <c r="HN74" s="243"/>
      <c r="HO74" s="243"/>
      <c r="HP74" s="243"/>
      <c r="HQ74" s="243"/>
      <c r="HR74" s="243"/>
      <c r="HS74" s="243"/>
      <c r="HT74" s="243"/>
      <c r="HU74" s="243"/>
      <c r="HV74" s="243"/>
      <c r="HW74" s="243"/>
      <c r="HX74" s="243"/>
      <c r="HY74" s="243"/>
      <c r="HZ74" s="243"/>
    </row>
    <row r="636" spans="234:234" x14ac:dyDescent="0.35">
      <c r="HZ636" s="2"/>
    </row>
  </sheetData>
  <autoFilter ref="A3:HZ70" xr:uid="{00000000-0001-0000-0000-000000000000}"/>
  <sortState xmlns:xlrd2="http://schemas.microsoft.com/office/spreadsheetml/2017/richdata2" ref="A4:BE70">
    <sortCondition ref="S4:S70"/>
    <sortCondition ref="N4:N70"/>
    <sortCondition ref="L4:L70"/>
  </sortState>
  <mergeCells count="40">
    <mergeCell ref="V2:AJ2"/>
    <mergeCell ref="BE2:BE3"/>
    <mergeCell ref="A1:AL1"/>
    <mergeCell ref="AP1:AR1"/>
    <mergeCell ref="AK2:AN2"/>
    <mergeCell ref="AO2:AO3"/>
    <mergeCell ref="BC2:BC3"/>
    <mergeCell ref="U2:U3"/>
    <mergeCell ref="AU2:AU3"/>
    <mergeCell ref="K2:K3"/>
    <mergeCell ref="S2:S3"/>
    <mergeCell ref="Q2:Q3"/>
    <mergeCell ref="M2:M3"/>
    <mergeCell ref="O2:O3"/>
    <mergeCell ref="R2:R3"/>
    <mergeCell ref="A2:A3"/>
    <mergeCell ref="N2:N3"/>
    <mergeCell ref="J2:J3"/>
    <mergeCell ref="L2:L3"/>
    <mergeCell ref="P2:P3"/>
    <mergeCell ref="T2:T3"/>
    <mergeCell ref="B2:B3"/>
    <mergeCell ref="F2:F3"/>
    <mergeCell ref="H2:H3"/>
    <mergeCell ref="I2:I3"/>
    <mergeCell ref="D2:D3"/>
    <mergeCell ref="E2:E3"/>
    <mergeCell ref="G2:G3"/>
    <mergeCell ref="C2:C3"/>
    <mergeCell ref="AP2:AP3"/>
    <mergeCell ref="AS1:AU1"/>
    <mergeCell ref="AS2:AS3"/>
    <mergeCell ref="AT2:AT3"/>
    <mergeCell ref="AR2:AR3"/>
    <mergeCell ref="AQ2:AQ3"/>
    <mergeCell ref="BD2:BD3"/>
    <mergeCell ref="AV1:BA1"/>
    <mergeCell ref="BA2:BA3"/>
    <mergeCell ref="BB2:BB3"/>
    <mergeCell ref="AV2:AZ2"/>
  </mergeCells>
  <phoneticPr fontId="27" type="noConversion"/>
  <dataValidations count="1">
    <dataValidation allowBlank="1" showInputMessage="1" showErrorMessage="1" sqref="A2:C3 N60" xr:uid="{2252BD36-4DB3-4E60-90DB-56DAD48504F5}"/>
  </dataValidations>
  <pageMargins left="0" right="0" top="0" bottom="0" header="0" footer="0"/>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7351060-6E63-4896-8AE6-738AB533B3B9}">
          <x14:formula1>
            <xm:f>'DET Dropdowns'!$B$3:$B$4</xm:f>
          </x14:formula1>
          <xm:sqref>AT26 AQ44:AT44 AQ57:AR57 AQ59:AS59 AR61:AS61 AP4 AQ20 AP21:AP23 AT22:AT24 AR24:AS24 AS25:AT25 AP26 AQ30:AQ36 AP28:AQ28 AP29:AP36 AT37:AT43 AR26:AR41 AS27:AS36 AQ41 AS40:AS41 AQ49:AQ50 AS43 AS45:AT45 AT47:AT51 AT55:AT57 AQ52 AS49:AS52 AQ54 AS54 AT53 AT60:AT64 AQ56 AS56 AQ58 AS58 AQ60 AQ62:AR63 AS62 AQ64:AQ65 AS65 AS68:AS71 AP6:AP19 AQ4:AQ17 AR4:AT21 AQ22:AQ26 AS46:AS47 AQ46:AQ47 AR46:AR54 AP40:AP74 AT66:AT74 AQ68:AQ71</xm:sqref>
        </x14:dataValidation>
        <x14:dataValidation type="list" allowBlank="1" showInputMessage="1" showErrorMessage="1" xr:uid="{A798BDCA-079F-4BEB-B0F1-A59032275B7F}">
          <x14:formula1>
            <xm:f>'DET Dropdowns'!$F$3:$F$5</xm:f>
          </x14:formula1>
          <xm:sqref>C66:C1048576 C1 C4:C64</xm:sqref>
        </x14:dataValidation>
        <x14:dataValidation type="list" allowBlank="1" showInputMessage="1" showErrorMessage="1" xr:uid="{D8698658-5C76-44CC-96B0-0CBAA88E7683}">
          <x14:formula1>
            <xm:f>'DET Dropdowns'!$D$3:$D$10</xm:f>
          </x14:formula1>
          <xm:sqref>B66:B1048576 B1 B4:B64</xm:sqref>
        </x14:dataValidation>
        <x14:dataValidation type="list" allowBlank="1" showInputMessage="1" showErrorMessage="1" xr:uid="{CC1DA4D5-1CE1-48AF-9C84-A7F84EB49EC9}">
          <x14:formula1>
            <xm:f>'DET Dropdowns'!$H$3:$H$4</xm:f>
          </x14:formula1>
          <xm:sqref>N7:N8 N10:N15 N17:N44 N66:N74 N46:N59 N61:N64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026D-AB42-4C4C-80E2-40950C941726}">
  <dimension ref="A1:BT14"/>
  <sheetViews>
    <sheetView workbookViewId="0">
      <selection activeCell="T12" sqref="T12"/>
    </sheetView>
  </sheetViews>
  <sheetFormatPr defaultRowHeight="14.5" x14ac:dyDescent="0.35"/>
  <cols>
    <col min="1" max="1" width="11.1796875" style="2" bestFit="1" customWidth="1"/>
    <col min="2" max="2" width="14.453125" style="12" customWidth="1"/>
    <col min="3" max="3" width="17.1796875" style="2" customWidth="1"/>
    <col min="4" max="4" width="15.81640625" style="2" customWidth="1"/>
    <col min="5" max="5" width="64.453125" style="2" customWidth="1"/>
    <col min="6" max="6" width="9.1796875" style="2"/>
    <col min="7" max="9" width="14.453125" style="2" customWidth="1"/>
    <col min="10" max="10" width="74.81640625" style="2" customWidth="1"/>
    <col min="11" max="11" width="51.81640625" style="2" customWidth="1"/>
    <col min="12" max="13" width="23" style="2" customWidth="1"/>
    <col min="14" max="14" width="14.453125" style="2" customWidth="1"/>
    <col min="15" max="15" width="14.453125" style="12" customWidth="1"/>
    <col min="16" max="17" width="14.453125" style="2" customWidth="1"/>
    <col min="18" max="28" width="24" style="2" customWidth="1"/>
    <col min="29" max="29" width="66" style="2" customWidth="1"/>
    <col min="30" max="72" width="9.1796875" style="1"/>
  </cols>
  <sheetData>
    <row r="1" spans="1:29" x14ac:dyDescent="0.35">
      <c r="A1" s="319" t="s">
        <v>1218</v>
      </c>
      <c r="B1" s="328"/>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145"/>
    </row>
    <row r="2" spans="1:29" x14ac:dyDescent="0.35">
      <c r="A2" s="323" t="s">
        <v>43</v>
      </c>
      <c r="B2" s="312" t="s">
        <v>44</v>
      </c>
      <c r="C2" s="312" t="s">
        <v>45</v>
      </c>
      <c r="D2" s="323" t="s">
        <v>46</v>
      </c>
      <c r="E2" s="323" t="s">
        <v>47</v>
      </c>
      <c r="F2" s="323" t="s">
        <v>48</v>
      </c>
      <c r="G2" s="324" t="s">
        <v>49</v>
      </c>
      <c r="H2" s="323" t="s">
        <v>50</v>
      </c>
      <c r="I2" s="323" t="s">
        <v>51</v>
      </c>
      <c r="J2" s="312" t="s">
        <v>52</v>
      </c>
      <c r="K2" s="312" t="s">
        <v>53</v>
      </c>
      <c r="L2" s="323" t="s">
        <v>54</v>
      </c>
      <c r="M2" s="324" t="s">
        <v>55</v>
      </c>
      <c r="N2" s="314" t="s">
        <v>56</v>
      </c>
      <c r="O2" s="320" t="s">
        <v>57</v>
      </c>
      <c r="P2" s="312" t="s">
        <v>58</v>
      </c>
      <c r="Q2" s="314" t="s">
        <v>59</v>
      </c>
      <c r="R2" s="314" t="s">
        <v>60</v>
      </c>
      <c r="S2" s="320" t="s">
        <v>61</v>
      </c>
      <c r="T2" s="314" t="s">
        <v>62</v>
      </c>
      <c r="U2" s="314" t="s">
        <v>63</v>
      </c>
      <c r="V2" s="314" t="s">
        <v>1219</v>
      </c>
      <c r="W2" s="314"/>
      <c r="X2" s="314"/>
      <c r="Y2" s="314"/>
      <c r="Z2" s="314"/>
      <c r="AA2" s="314"/>
      <c r="AB2" s="314"/>
      <c r="AC2" s="331" t="s">
        <v>1220</v>
      </c>
    </row>
    <row r="3" spans="1:29" ht="30" customHeight="1" x14ac:dyDescent="0.35">
      <c r="A3" s="322"/>
      <c r="B3" s="322"/>
      <c r="C3" s="313"/>
      <c r="D3" s="322"/>
      <c r="E3" s="322"/>
      <c r="F3" s="322"/>
      <c r="G3" s="325"/>
      <c r="H3" s="322"/>
      <c r="I3" s="322"/>
      <c r="J3" s="322"/>
      <c r="K3" s="322"/>
      <c r="L3" s="322"/>
      <c r="M3" s="325"/>
      <c r="N3" s="325"/>
      <c r="O3" s="330"/>
      <c r="P3" s="313"/>
      <c r="Q3" s="315"/>
      <c r="R3" s="315"/>
      <c r="S3" s="330"/>
      <c r="T3" s="315"/>
      <c r="U3" s="315"/>
      <c r="V3" s="175" t="s">
        <v>1221</v>
      </c>
      <c r="W3" s="175" t="s">
        <v>1222</v>
      </c>
      <c r="X3" s="175" t="s">
        <v>1223</v>
      </c>
      <c r="Y3" s="175" t="s">
        <v>1224</v>
      </c>
      <c r="Z3" s="175" t="s">
        <v>1225</v>
      </c>
      <c r="AA3" s="175" t="s">
        <v>78</v>
      </c>
      <c r="AB3" s="175" t="s">
        <v>1226</v>
      </c>
      <c r="AC3" s="332"/>
    </row>
    <row r="4" spans="1:29" ht="30" customHeight="1" x14ac:dyDescent="0.35">
      <c r="A4" s="182" t="s">
        <v>123</v>
      </c>
      <c r="B4" s="189" t="s">
        <v>237</v>
      </c>
      <c r="C4" s="181" t="s">
        <v>299</v>
      </c>
      <c r="D4" s="88" t="s">
        <v>452</v>
      </c>
      <c r="E4" s="189" t="s">
        <v>453</v>
      </c>
      <c r="F4" s="182">
        <v>2018</v>
      </c>
      <c r="G4" s="181"/>
      <c r="H4" s="181"/>
      <c r="I4" s="181"/>
      <c r="J4" s="181"/>
      <c r="K4" s="189" t="s">
        <v>454</v>
      </c>
      <c r="L4" s="189" t="s">
        <v>425</v>
      </c>
      <c r="M4" s="189" t="s">
        <v>456</v>
      </c>
      <c r="N4" s="189" t="s">
        <v>162</v>
      </c>
      <c r="O4" s="181"/>
      <c r="P4" s="189" t="s">
        <v>115</v>
      </c>
      <c r="Q4" s="181" t="s">
        <v>457</v>
      </c>
      <c r="R4" s="189" t="s">
        <v>458</v>
      </c>
      <c r="S4" s="189" t="s">
        <v>459</v>
      </c>
      <c r="T4" s="189" t="s">
        <v>1227</v>
      </c>
      <c r="U4" s="181" t="s">
        <v>461</v>
      </c>
      <c r="V4" s="187" t="s">
        <v>121</v>
      </c>
      <c r="W4" s="218" t="s">
        <v>121</v>
      </c>
      <c r="X4" s="218" t="s">
        <v>121</v>
      </c>
      <c r="Y4" s="187" t="s">
        <v>121</v>
      </c>
      <c r="Z4" s="181"/>
      <c r="AA4" s="181"/>
      <c r="AB4" s="187" t="s">
        <v>121</v>
      </c>
      <c r="AC4" s="285" t="s">
        <v>1228</v>
      </c>
    </row>
    <row r="5" spans="1:29" ht="30" customHeight="1" x14ac:dyDescent="0.35">
      <c r="A5" s="253" t="s">
        <v>123</v>
      </c>
      <c r="B5" s="196" t="s">
        <v>237</v>
      </c>
      <c r="C5" s="200" t="s">
        <v>299</v>
      </c>
      <c r="D5" s="200" t="s">
        <v>1229</v>
      </c>
      <c r="E5" s="200" t="s">
        <v>1230</v>
      </c>
      <c r="F5" s="253">
        <v>2021</v>
      </c>
      <c r="G5" s="200" t="s">
        <v>1231</v>
      </c>
      <c r="H5" s="196"/>
      <c r="I5" s="200"/>
      <c r="J5" s="200" t="s">
        <v>1232</v>
      </c>
      <c r="K5" s="200" t="s">
        <v>1233</v>
      </c>
      <c r="L5" s="196" t="s">
        <v>425</v>
      </c>
      <c r="M5" s="200" t="s">
        <v>1234</v>
      </c>
      <c r="N5" s="196"/>
      <c r="O5" s="137"/>
      <c r="P5" s="196" t="s">
        <v>340</v>
      </c>
      <c r="Q5" s="200"/>
      <c r="R5" s="200"/>
      <c r="S5" s="189" t="s">
        <v>189</v>
      </c>
      <c r="T5" s="200"/>
      <c r="U5" s="124"/>
      <c r="V5" s="181"/>
      <c r="W5" s="181"/>
      <c r="X5" s="181"/>
      <c r="Y5" s="181"/>
      <c r="Z5" s="181"/>
      <c r="AA5" s="181"/>
      <c r="AB5" s="187" t="s">
        <v>121</v>
      </c>
      <c r="AC5" s="286" t="s">
        <v>1235</v>
      </c>
    </row>
    <row r="6" spans="1:29" ht="30" customHeight="1" x14ac:dyDescent="0.35">
      <c r="A6" s="255" t="s">
        <v>123</v>
      </c>
      <c r="B6" s="256" t="s">
        <v>237</v>
      </c>
      <c r="C6" s="200" t="s">
        <v>299</v>
      </c>
      <c r="D6" s="86" t="s">
        <v>1236</v>
      </c>
      <c r="E6" s="86" t="s">
        <v>1237</v>
      </c>
      <c r="F6" s="224">
        <v>1984</v>
      </c>
      <c r="G6" s="112"/>
      <c r="H6" s="256"/>
      <c r="I6" s="265"/>
      <c r="J6" s="143"/>
      <c r="K6" s="200"/>
      <c r="L6" s="196" t="s">
        <v>425</v>
      </c>
      <c r="M6" s="196" t="s">
        <v>1238</v>
      </c>
      <c r="N6" s="126"/>
      <c r="O6" s="196"/>
      <c r="P6" s="196"/>
      <c r="Q6" s="200" t="s">
        <v>1239</v>
      </c>
      <c r="R6" s="200"/>
      <c r="S6" s="189" t="s">
        <v>189</v>
      </c>
      <c r="T6" s="196" t="s">
        <v>1240</v>
      </c>
      <c r="U6" s="200"/>
      <c r="V6" s="218" t="s">
        <v>121</v>
      </c>
      <c r="W6" s="181"/>
      <c r="X6" s="218" t="s">
        <v>121</v>
      </c>
      <c r="Y6" s="218" t="s">
        <v>121</v>
      </c>
      <c r="Z6" s="218" t="s">
        <v>121</v>
      </c>
      <c r="AA6" s="181"/>
      <c r="AB6" s="187" t="s">
        <v>121</v>
      </c>
      <c r="AC6" s="286" t="s">
        <v>1241</v>
      </c>
    </row>
    <row r="7" spans="1:29" ht="30" customHeight="1" x14ac:dyDescent="0.35">
      <c r="A7" s="255" t="s">
        <v>123</v>
      </c>
      <c r="B7" s="256" t="s">
        <v>237</v>
      </c>
      <c r="C7" s="200" t="s">
        <v>299</v>
      </c>
      <c r="D7" s="200" t="s">
        <v>1242</v>
      </c>
      <c r="E7" s="130" t="s">
        <v>1243</v>
      </c>
      <c r="F7" s="255">
        <v>2021</v>
      </c>
      <c r="G7" s="264"/>
      <c r="H7" s="256"/>
      <c r="I7" s="265"/>
      <c r="J7" s="200"/>
      <c r="K7" s="200"/>
      <c r="L7" s="189" t="s">
        <v>425</v>
      </c>
      <c r="M7" s="266" t="s">
        <v>1244</v>
      </c>
      <c r="N7" s="126"/>
      <c r="O7" s="256"/>
      <c r="P7" s="256" t="s">
        <v>358</v>
      </c>
      <c r="Q7" s="256" t="s">
        <v>1245</v>
      </c>
      <c r="R7" s="256"/>
      <c r="S7" s="189" t="s">
        <v>189</v>
      </c>
      <c r="T7" s="200" t="s">
        <v>1246</v>
      </c>
      <c r="U7" s="196"/>
      <c r="V7" s="218" t="s">
        <v>121</v>
      </c>
      <c r="W7" s="218" t="s">
        <v>121</v>
      </c>
      <c r="X7" s="218" t="s">
        <v>121</v>
      </c>
      <c r="Y7" s="181"/>
      <c r="Z7" s="181"/>
      <c r="AA7" s="193"/>
      <c r="AB7" s="218" t="s">
        <v>121</v>
      </c>
      <c r="AC7" s="286" t="s">
        <v>1247</v>
      </c>
    </row>
    <row r="8" spans="1:29" ht="30" customHeight="1" x14ac:dyDescent="0.35">
      <c r="A8" s="287" t="s">
        <v>123</v>
      </c>
      <c r="B8" s="256" t="s">
        <v>237</v>
      </c>
      <c r="C8" s="200" t="s">
        <v>299</v>
      </c>
      <c r="D8" s="196" t="s">
        <v>423</v>
      </c>
      <c r="E8" s="130" t="s">
        <v>424</v>
      </c>
      <c r="F8" s="255">
        <v>2023</v>
      </c>
      <c r="G8" s="264"/>
      <c r="H8" s="256"/>
      <c r="I8" s="265"/>
      <c r="J8" s="200"/>
      <c r="K8" s="200"/>
      <c r="L8" s="196" t="s">
        <v>425</v>
      </c>
      <c r="M8" s="200" t="s">
        <v>426</v>
      </c>
      <c r="N8" s="126"/>
      <c r="O8" s="256"/>
      <c r="P8" s="256" t="s">
        <v>358</v>
      </c>
      <c r="Q8" s="256" t="s">
        <v>427</v>
      </c>
      <c r="R8" s="256"/>
      <c r="S8" s="189" t="s">
        <v>189</v>
      </c>
      <c r="T8" s="200" t="s">
        <v>428</v>
      </c>
      <c r="U8" s="196"/>
      <c r="V8" s="218" t="s">
        <v>121</v>
      </c>
      <c r="W8" s="218" t="s">
        <v>121</v>
      </c>
      <c r="X8" s="218" t="s">
        <v>121</v>
      </c>
      <c r="Y8" s="189"/>
      <c r="Z8" s="189"/>
      <c r="AA8" s="187" t="s">
        <v>121</v>
      </c>
      <c r="AB8" s="218" t="s">
        <v>121</v>
      </c>
      <c r="AC8" s="286" t="s">
        <v>1248</v>
      </c>
    </row>
    <row r="9" spans="1:29" ht="30" customHeight="1" x14ac:dyDescent="0.35">
      <c r="A9" s="288" t="s">
        <v>123</v>
      </c>
      <c r="B9" s="267" t="s">
        <v>237</v>
      </c>
      <c r="C9" s="268" t="s">
        <v>299</v>
      </c>
      <c r="D9" s="267" t="s">
        <v>1249</v>
      </c>
      <c r="E9" s="267" t="s">
        <v>1250</v>
      </c>
      <c r="F9" s="288">
        <v>2016</v>
      </c>
      <c r="G9" s="268"/>
      <c r="H9" s="268"/>
      <c r="I9" s="268"/>
      <c r="J9" s="268"/>
      <c r="K9" s="268" t="s">
        <v>1251</v>
      </c>
      <c r="L9" s="267" t="s">
        <v>425</v>
      </c>
      <c r="M9" s="267" t="s">
        <v>1252</v>
      </c>
      <c r="N9" s="267"/>
      <c r="O9" s="268"/>
      <c r="P9" s="267" t="s">
        <v>324</v>
      </c>
      <c r="Q9" s="267"/>
      <c r="R9" s="268"/>
      <c r="S9" s="189" t="s">
        <v>189</v>
      </c>
      <c r="T9" s="267" t="s">
        <v>1253</v>
      </c>
      <c r="U9" s="268"/>
      <c r="V9" s="289" t="s">
        <v>121</v>
      </c>
      <c r="W9" s="193"/>
      <c r="X9" s="289" t="s">
        <v>121</v>
      </c>
      <c r="Y9" s="289" t="s">
        <v>121</v>
      </c>
      <c r="Z9" s="187" t="s">
        <v>121</v>
      </c>
      <c r="AA9" s="268"/>
      <c r="AB9" s="289" t="s">
        <v>121</v>
      </c>
      <c r="AC9" s="290" t="s">
        <v>1254</v>
      </c>
    </row>
    <row r="10" spans="1:29" ht="30" customHeight="1" x14ac:dyDescent="0.35">
      <c r="A10" s="224" t="s">
        <v>123</v>
      </c>
      <c r="B10" s="225" t="s">
        <v>237</v>
      </c>
      <c r="C10" s="181" t="s">
        <v>299</v>
      </c>
      <c r="D10" s="189" t="s">
        <v>431</v>
      </c>
      <c r="E10" s="11" t="s">
        <v>432</v>
      </c>
      <c r="F10" s="224">
        <v>2022</v>
      </c>
      <c r="G10" s="222" t="s">
        <v>433</v>
      </c>
      <c r="H10" s="225"/>
      <c r="I10" s="226"/>
      <c r="J10" s="181" t="s">
        <v>434</v>
      </c>
      <c r="K10" s="181" t="s">
        <v>435</v>
      </c>
      <c r="L10" s="189" t="s">
        <v>425</v>
      </c>
      <c r="M10" s="189" t="s">
        <v>436</v>
      </c>
      <c r="N10" s="96"/>
      <c r="O10" s="225"/>
      <c r="P10" s="225" t="s">
        <v>437</v>
      </c>
      <c r="Q10" s="225" t="s">
        <v>438</v>
      </c>
      <c r="R10" s="225" t="s">
        <v>438</v>
      </c>
      <c r="S10" s="189" t="s">
        <v>189</v>
      </c>
      <c r="T10" s="181" t="s">
        <v>439</v>
      </c>
      <c r="U10" s="189" t="s">
        <v>440</v>
      </c>
      <c r="V10" s="218" t="s">
        <v>121</v>
      </c>
      <c r="W10" s="17"/>
      <c r="X10" s="218" t="s">
        <v>121</v>
      </c>
      <c r="Y10" s="17"/>
      <c r="Z10" s="144"/>
      <c r="AA10" s="17"/>
      <c r="AB10" s="218" t="s">
        <v>121</v>
      </c>
      <c r="AC10" s="285" t="s">
        <v>1255</v>
      </c>
    </row>
    <row r="11" spans="1:29" ht="30" customHeight="1" x14ac:dyDescent="0.35">
      <c r="A11" s="224" t="s">
        <v>123</v>
      </c>
      <c r="B11" s="189" t="s">
        <v>92</v>
      </c>
      <c r="C11" s="181" t="s">
        <v>197</v>
      </c>
      <c r="D11" s="181" t="s">
        <v>1256</v>
      </c>
      <c r="E11" s="189" t="s">
        <v>1257</v>
      </c>
      <c r="F11" s="224">
        <v>2020</v>
      </c>
      <c r="G11" s="181"/>
      <c r="H11" s="225"/>
      <c r="I11" s="224"/>
      <c r="J11" s="181"/>
      <c r="K11" s="181"/>
      <c r="L11" s="189" t="s">
        <v>425</v>
      </c>
      <c r="M11" s="181" t="s">
        <v>1258</v>
      </c>
      <c r="N11" s="96"/>
      <c r="O11" s="181"/>
      <c r="P11" s="181" t="s">
        <v>1259</v>
      </c>
      <c r="Q11" s="181" t="s">
        <v>1260</v>
      </c>
      <c r="R11" s="181"/>
      <c r="S11" s="181" t="s">
        <v>459</v>
      </c>
      <c r="T11" s="189" t="s">
        <v>1261</v>
      </c>
      <c r="U11" s="181"/>
      <c r="V11" s="218" t="s">
        <v>121</v>
      </c>
      <c r="W11" s="187" t="s">
        <v>121</v>
      </c>
      <c r="X11" s="218" t="s">
        <v>121</v>
      </c>
      <c r="Y11" s="187" t="s">
        <v>121</v>
      </c>
      <c r="Z11" s="181"/>
      <c r="AA11" s="218" t="s">
        <v>121</v>
      </c>
      <c r="AB11" s="187" t="s">
        <v>121</v>
      </c>
      <c r="AC11" s="285" t="s">
        <v>1262</v>
      </c>
    </row>
    <row r="12" spans="1:29" ht="30" customHeight="1" x14ac:dyDescent="0.35">
      <c r="A12" s="182" t="s">
        <v>123</v>
      </c>
      <c r="B12" s="189" t="s">
        <v>649</v>
      </c>
      <c r="C12" s="181" t="s">
        <v>197</v>
      </c>
      <c r="D12" s="189" t="s">
        <v>1175</v>
      </c>
      <c r="E12" s="189" t="s">
        <v>1176</v>
      </c>
      <c r="F12" s="182">
        <v>2001</v>
      </c>
      <c r="G12" s="181" t="s">
        <v>1177</v>
      </c>
      <c r="H12" s="189" t="s">
        <v>1178</v>
      </c>
      <c r="I12" s="181"/>
      <c r="J12" s="181" t="s">
        <v>1179</v>
      </c>
      <c r="K12" s="181"/>
      <c r="L12" s="189" t="s">
        <v>1180</v>
      </c>
      <c r="M12" s="189" t="s">
        <v>1181</v>
      </c>
      <c r="N12" s="189"/>
      <c r="O12" s="181"/>
      <c r="P12" s="189" t="s">
        <v>115</v>
      </c>
      <c r="Q12" s="189" t="s">
        <v>1182</v>
      </c>
      <c r="R12" s="181" t="s">
        <v>1183</v>
      </c>
      <c r="S12" s="189" t="s">
        <v>548</v>
      </c>
      <c r="T12" s="189" t="s">
        <v>590</v>
      </c>
      <c r="U12" s="189"/>
      <c r="V12" s="181"/>
      <c r="W12" s="187" t="s">
        <v>121</v>
      </c>
      <c r="X12" s="88"/>
      <c r="Y12" s="187" t="s">
        <v>121</v>
      </c>
      <c r="Z12" s="181"/>
      <c r="AA12" s="181"/>
      <c r="AB12" s="187" t="s">
        <v>121</v>
      </c>
      <c r="AC12" s="181" t="s">
        <v>1185</v>
      </c>
    </row>
    <row r="13" spans="1:29" ht="30" customHeight="1" x14ac:dyDescent="0.35">
      <c r="A13" s="182" t="s">
        <v>123</v>
      </c>
      <c r="B13" s="189" t="s">
        <v>1188</v>
      </c>
      <c r="C13" s="181" t="s">
        <v>197</v>
      </c>
      <c r="D13" s="189" t="s">
        <v>1189</v>
      </c>
      <c r="E13" s="189" t="s">
        <v>1190</v>
      </c>
      <c r="F13" s="182">
        <v>2005</v>
      </c>
      <c r="G13" s="181" t="s">
        <v>1191</v>
      </c>
      <c r="H13" s="181"/>
      <c r="I13" s="181" t="s">
        <v>1192</v>
      </c>
      <c r="J13" s="181"/>
      <c r="K13" s="189"/>
      <c r="L13" s="189" t="s">
        <v>1180</v>
      </c>
      <c r="M13" s="189" t="s">
        <v>1181</v>
      </c>
      <c r="N13" s="86"/>
      <c r="O13" s="189"/>
      <c r="P13" s="189"/>
      <c r="Q13" s="189"/>
      <c r="R13" s="181"/>
      <c r="S13" s="189" t="s">
        <v>548</v>
      </c>
      <c r="T13" s="189" t="s">
        <v>1193</v>
      </c>
      <c r="U13" s="189"/>
      <c r="V13" s="189"/>
      <c r="W13" s="187" t="s">
        <v>121</v>
      </c>
      <c r="X13" s="189"/>
      <c r="Y13" s="187" t="s">
        <v>121</v>
      </c>
      <c r="Z13" s="187" t="s">
        <v>121</v>
      </c>
      <c r="AA13" s="189"/>
      <c r="AB13" s="187" t="s">
        <v>121</v>
      </c>
      <c r="AC13" s="181" t="s">
        <v>1194</v>
      </c>
    </row>
    <row r="14" spans="1:29" ht="30" customHeight="1" x14ac:dyDescent="0.35">
      <c r="A14" s="224" t="s">
        <v>123</v>
      </c>
      <c r="B14" s="225" t="s">
        <v>92</v>
      </c>
      <c r="C14" s="181" t="s">
        <v>197</v>
      </c>
      <c r="D14" s="181" t="s">
        <v>1263</v>
      </c>
      <c r="E14" s="189" t="s">
        <v>1264</v>
      </c>
      <c r="F14" s="224">
        <v>2010</v>
      </c>
      <c r="G14" s="291" t="s">
        <v>1265</v>
      </c>
      <c r="H14" s="225" t="s">
        <v>1266</v>
      </c>
      <c r="I14" s="225"/>
      <c r="J14" s="181"/>
      <c r="K14" s="181"/>
      <c r="L14" s="189" t="s">
        <v>1180</v>
      </c>
      <c r="M14" s="189" t="s">
        <v>1267</v>
      </c>
      <c r="N14" s="98"/>
      <c r="O14" s="225"/>
      <c r="P14" s="181"/>
      <c r="Q14" s="181"/>
      <c r="R14" s="225"/>
      <c r="S14" s="189" t="s">
        <v>548</v>
      </c>
      <c r="T14" s="189" t="s">
        <v>1268</v>
      </c>
      <c r="U14" s="225"/>
      <c r="V14" s="187" t="s">
        <v>121</v>
      </c>
      <c r="W14" s="187" t="s">
        <v>121</v>
      </c>
      <c r="X14" s="189"/>
      <c r="Y14" s="187" t="s">
        <v>121</v>
      </c>
      <c r="Z14" s="189"/>
      <c r="AA14" s="189"/>
      <c r="AB14" s="187" t="s">
        <v>121</v>
      </c>
      <c r="AC14" s="181" t="s">
        <v>1269</v>
      </c>
    </row>
  </sheetData>
  <autoFilter ref="A2:AC14" xr:uid="{79D3026D-AB42-4C4C-80E2-40950C941726}">
    <filterColumn colId="21" showButton="0"/>
    <filterColumn colId="22" showButton="0"/>
    <filterColumn colId="23" showButton="0"/>
    <filterColumn colId="24" showButton="0"/>
    <filterColumn colId="25" showButton="0"/>
    <filterColumn colId="26" showButton="0"/>
  </autoFilter>
  <sortState xmlns:xlrd2="http://schemas.microsoft.com/office/spreadsheetml/2017/richdata2" ref="A4:AC11">
    <sortCondition ref="L4:L11"/>
  </sortState>
  <mergeCells count="24">
    <mergeCell ref="A1:AB1"/>
    <mergeCell ref="A2:A3"/>
    <mergeCell ref="B2:B3"/>
    <mergeCell ref="C2:C3"/>
    <mergeCell ref="D2:D3"/>
    <mergeCell ref="E2:E3"/>
    <mergeCell ref="F2:F3"/>
    <mergeCell ref="R2:R3"/>
    <mergeCell ref="G2:G3"/>
    <mergeCell ref="H2:H3"/>
    <mergeCell ref="I2:I3"/>
    <mergeCell ref="J2:J3"/>
    <mergeCell ref="K2:K3"/>
    <mergeCell ref="L2:L3"/>
    <mergeCell ref="M2:M3"/>
    <mergeCell ref="N2:N3"/>
    <mergeCell ref="O2:O3"/>
    <mergeCell ref="P2:P3"/>
    <mergeCell ref="Q2:Q3"/>
    <mergeCell ref="AC2:AC3"/>
    <mergeCell ref="S2:S3"/>
    <mergeCell ref="T2:T3"/>
    <mergeCell ref="U2:U3"/>
    <mergeCell ref="V2:AB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A33FF34-A419-412A-A645-D48DE56BA3B7}">
          <x14:formula1>
            <xm:f>'DET Dropdowns'!$H$3:$H$4</xm:f>
          </x14:formula1>
          <xm:sqref>N4:N9 N11:N14</xm:sqref>
        </x14:dataValidation>
        <x14:dataValidation type="list" allowBlank="1" showInputMessage="1" showErrorMessage="1" xr:uid="{A34757C6-8C15-4A5E-BB97-26FFEB357A14}">
          <x14:formula1>
            <xm:f>'DET Dropdowns'!$D$3:$D$10</xm:f>
          </x14:formula1>
          <xm:sqref>B1:B1048576</xm:sqref>
        </x14:dataValidation>
        <x14:dataValidation type="list" allowBlank="1" showInputMessage="1" showErrorMessage="1" xr:uid="{66B97321-77FF-4B5C-98FF-C05ABFC73087}">
          <x14:formula1>
            <xm:f>'DET Dropdowns'!$F$3:$F$5</xm:f>
          </x14:formula1>
          <xm:sqref>C1:C1048576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75C0-B529-41E3-AC49-45A9B0B8E77D}">
  <dimension ref="A1:CB74"/>
  <sheetViews>
    <sheetView zoomScaleNormal="100" workbookViewId="0">
      <pane xSplit="2" ySplit="5" topLeftCell="C6" activePane="bottomRight" state="frozen"/>
      <selection pane="topRight" activeCell="C1" sqref="C1"/>
      <selection pane="bottomLeft" activeCell="A6" sqref="A6"/>
      <selection pane="bottomRight" activeCell="AQ58" sqref="AQ58"/>
    </sheetView>
  </sheetViews>
  <sheetFormatPr defaultColWidth="9.1796875" defaultRowHeight="14.5" x14ac:dyDescent="0.35"/>
  <cols>
    <col min="1" max="1" width="8.453125" style="62" customWidth="1"/>
    <col min="2" max="2" width="53.54296875" style="48" customWidth="1"/>
    <col min="3" max="3" width="13.1796875" style="45" customWidth="1"/>
    <col min="4" max="79" width="13.1796875" style="46" customWidth="1"/>
    <col min="80" max="16384" width="9.1796875" style="46"/>
  </cols>
  <sheetData>
    <row r="1" spans="1:79" ht="25.5" customHeight="1" x14ac:dyDescent="0.35">
      <c r="A1" s="43" t="s">
        <v>1270</v>
      </c>
      <c r="B1" s="44"/>
    </row>
    <row r="2" spans="1:79" s="48" customFormat="1" ht="60" customHeight="1" x14ac:dyDescent="0.35">
      <c r="A2" s="336" t="s">
        <v>1271</v>
      </c>
      <c r="B2" s="337"/>
      <c r="C2" s="292" t="s">
        <v>1272</v>
      </c>
      <c r="D2" s="292" t="s">
        <v>1273</v>
      </c>
      <c r="E2" s="292" t="s">
        <v>1274</v>
      </c>
      <c r="F2" s="292" t="s">
        <v>1275</v>
      </c>
      <c r="G2" s="292" t="s">
        <v>1276</v>
      </c>
      <c r="H2" s="292" t="s">
        <v>1277</v>
      </c>
      <c r="I2" s="292" t="s">
        <v>1278</v>
      </c>
      <c r="J2" s="292" t="s">
        <v>1279</v>
      </c>
      <c r="K2" s="293" t="s">
        <v>1280</v>
      </c>
      <c r="L2" s="292" t="s">
        <v>1281</v>
      </c>
      <c r="M2" s="292" t="s">
        <v>1282</v>
      </c>
      <c r="N2" s="292" t="s">
        <v>1283</v>
      </c>
      <c r="O2" s="292" t="s">
        <v>1284</v>
      </c>
      <c r="P2" s="292" t="s">
        <v>1285</v>
      </c>
      <c r="Q2" s="292" t="s">
        <v>1286</v>
      </c>
      <c r="R2" s="292" t="s">
        <v>1287</v>
      </c>
      <c r="S2" s="292" t="s">
        <v>1288</v>
      </c>
      <c r="T2" s="292" t="s">
        <v>1289</v>
      </c>
      <c r="U2" s="292" t="s">
        <v>1290</v>
      </c>
      <c r="V2" s="292" t="s">
        <v>1291</v>
      </c>
      <c r="W2" s="292" t="s">
        <v>1292</v>
      </c>
      <c r="X2" s="292" t="s">
        <v>1293</v>
      </c>
      <c r="Y2" s="292" t="s">
        <v>1294</v>
      </c>
      <c r="Z2" s="292" t="s">
        <v>1295</v>
      </c>
      <c r="AA2" s="292" t="s">
        <v>1296</v>
      </c>
      <c r="AB2" s="292" t="s">
        <v>1297</v>
      </c>
      <c r="AC2" s="292" t="s">
        <v>1298</v>
      </c>
      <c r="AD2" s="292" t="s">
        <v>1299</v>
      </c>
      <c r="AE2" s="292" t="s">
        <v>1300</v>
      </c>
      <c r="AF2" s="292" t="s">
        <v>1301</v>
      </c>
      <c r="AG2" s="292" t="s">
        <v>1302</v>
      </c>
      <c r="AH2" s="292" t="s">
        <v>1303</v>
      </c>
      <c r="AI2" s="292" t="s">
        <v>1304</v>
      </c>
      <c r="AJ2" s="292" t="s">
        <v>1305</v>
      </c>
      <c r="AK2" s="292" t="s">
        <v>1306</v>
      </c>
      <c r="AL2" s="292" t="s">
        <v>1307</v>
      </c>
      <c r="AM2" s="292" t="s">
        <v>1308</v>
      </c>
      <c r="AN2" s="292" t="s">
        <v>1309</v>
      </c>
      <c r="AO2" s="292" t="s">
        <v>1310</v>
      </c>
      <c r="AP2" s="292" t="s">
        <v>1311</v>
      </c>
      <c r="AQ2" s="292" t="s">
        <v>1312</v>
      </c>
      <c r="AR2" s="292" t="s">
        <v>1313</v>
      </c>
      <c r="AS2" s="292" t="s">
        <v>708</v>
      </c>
      <c r="AT2" s="292" t="s">
        <v>1314</v>
      </c>
      <c r="AU2" s="292" t="s">
        <v>1315</v>
      </c>
      <c r="AV2" s="292" t="s">
        <v>1316</v>
      </c>
      <c r="AW2" s="292" t="s">
        <v>1317</v>
      </c>
      <c r="AX2" s="292" t="s">
        <v>1318</v>
      </c>
      <c r="AY2" s="292" t="s">
        <v>1319</v>
      </c>
      <c r="AZ2" s="292" t="s">
        <v>1320</v>
      </c>
      <c r="BA2" s="292" t="s">
        <v>1321</v>
      </c>
      <c r="BB2" s="292" t="s">
        <v>1322</v>
      </c>
      <c r="BC2" s="292" t="s">
        <v>1323</v>
      </c>
      <c r="BD2" s="292" t="s">
        <v>1324</v>
      </c>
      <c r="BE2" s="292" t="s">
        <v>1325</v>
      </c>
      <c r="BF2" s="292" t="s">
        <v>1326</v>
      </c>
      <c r="BG2" s="292" t="s">
        <v>1327</v>
      </c>
      <c r="BH2" s="292" t="s">
        <v>1328</v>
      </c>
      <c r="BI2" s="292" t="s">
        <v>1329</v>
      </c>
      <c r="BJ2" s="292" t="s">
        <v>1330</v>
      </c>
      <c r="BK2" s="292" t="s">
        <v>1331</v>
      </c>
      <c r="BL2" s="292" t="s">
        <v>1332</v>
      </c>
      <c r="BM2" s="292" t="s">
        <v>1333</v>
      </c>
      <c r="BN2" s="292" t="s">
        <v>1334</v>
      </c>
      <c r="BO2" s="292" t="s">
        <v>1335</v>
      </c>
      <c r="BP2" s="292" t="s">
        <v>1336</v>
      </c>
      <c r="BQ2" s="292" t="s">
        <v>1337</v>
      </c>
      <c r="BR2" s="292" t="s">
        <v>1338</v>
      </c>
      <c r="BS2" s="292" t="s">
        <v>1339</v>
      </c>
      <c r="BT2" s="292" t="s">
        <v>1340</v>
      </c>
      <c r="BU2" s="292" t="s">
        <v>1341</v>
      </c>
      <c r="BV2" s="292" t="s">
        <v>1342</v>
      </c>
      <c r="BW2" s="292" t="s">
        <v>1343</v>
      </c>
      <c r="BX2" s="292" t="s">
        <v>1344</v>
      </c>
      <c r="BY2" s="292" t="s">
        <v>1345</v>
      </c>
      <c r="BZ2" s="292" t="s">
        <v>1346</v>
      </c>
      <c r="CA2" s="292" t="s">
        <v>1347</v>
      </c>
    </row>
    <row r="3" spans="1:79" s="48" customFormat="1" ht="15" customHeight="1" x14ac:dyDescent="0.35">
      <c r="A3" s="338" t="s">
        <v>1348</v>
      </c>
      <c r="B3" s="338"/>
      <c r="C3" s="63" t="s">
        <v>1349</v>
      </c>
      <c r="D3" s="63" t="s">
        <v>1350</v>
      </c>
      <c r="E3" s="63" t="s">
        <v>1349</v>
      </c>
      <c r="F3" s="63" t="s">
        <v>1349</v>
      </c>
      <c r="G3" s="81" t="s">
        <v>1349</v>
      </c>
      <c r="H3" s="63" t="s">
        <v>1349</v>
      </c>
      <c r="I3" s="63" t="s">
        <v>1350</v>
      </c>
      <c r="J3" s="63" t="s">
        <v>1349</v>
      </c>
      <c r="K3" s="63" t="s">
        <v>1350</v>
      </c>
      <c r="L3" s="63" t="s">
        <v>1350</v>
      </c>
      <c r="M3" s="63" t="s">
        <v>1350</v>
      </c>
      <c r="N3" s="63" t="s">
        <v>1351</v>
      </c>
      <c r="O3" s="63" t="s">
        <v>1349</v>
      </c>
      <c r="P3" s="63" t="s">
        <v>1349</v>
      </c>
      <c r="Q3" s="63" t="s">
        <v>1351</v>
      </c>
      <c r="R3" s="63" t="s">
        <v>1349</v>
      </c>
      <c r="S3" s="63" t="s">
        <v>1349</v>
      </c>
      <c r="T3" s="63" t="s">
        <v>1349</v>
      </c>
      <c r="U3" s="63" t="s">
        <v>1349</v>
      </c>
      <c r="V3" s="63" t="s">
        <v>1349</v>
      </c>
      <c r="W3" s="63" t="s">
        <v>1352</v>
      </c>
      <c r="X3" s="63" t="s">
        <v>1349</v>
      </c>
      <c r="Y3" s="63" t="s">
        <v>1349</v>
      </c>
      <c r="Z3" s="63" t="s">
        <v>1353</v>
      </c>
      <c r="AA3" s="63" t="s">
        <v>1353</v>
      </c>
      <c r="AB3" s="63" t="s">
        <v>1351</v>
      </c>
      <c r="AC3" s="63" t="s">
        <v>1349</v>
      </c>
      <c r="AD3" s="63" t="s">
        <v>1349</v>
      </c>
      <c r="AE3" s="63" t="s">
        <v>1349</v>
      </c>
      <c r="AF3" s="63" t="s">
        <v>1349</v>
      </c>
      <c r="AG3" s="63" t="s">
        <v>1353</v>
      </c>
      <c r="AH3" s="63" t="s">
        <v>1349</v>
      </c>
      <c r="AI3" s="63" t="s">
        <v>1349</v>
      </c>
      <c r="AJ3" s="63" t="s">
        <v>1349</v>
      </c>
      <c r="AK3" s="63" t="s">
        <v>1351</v>
      </c>
      <c r="AL3" s="63" t="s">
        <v>1351</v>
      </c>
      <c r="AM3" s="63" t="s">
        <v>1349</v>
      </c>
      <c r="AN3" s="63" t="s">
        <v>1351</v>
      </c>
      <c r="AO3" s="63" t="s">
        <v>1350</v>
      </c>
      <c r="AP3" s="63" t="s">
        <v>1349</v>
      </c>
      <c r="AQ3" s="63" t="s">
        <v>1349</v>
      </c>
      <c r="AR3" s="63" t="s">
        <v>1353</v>
      </c>
      <c r="AS3" s="63" t="s">
        <v>1353</v>
      </c>
      <c r="AT3" s="63" t="s">
        <v>1349</v>
      </c>
      <c r="AU3" s="63" t="s">
        <v>1349</v>
      </c>
      <c r="AV3" s="63" t="s">
        <v>1349</v>
      </c>
      <c r="AW3" s="63" t="s">
        <v>1351</v>
      </c>
      <c r="AX3" s="63" t="s">
        <v>1349</v>
      </c>
      <c r="AY3" s="63" t="s">
        <v>1350</v>
      </c>
      <c r="AZ3" s="63" t="s">
        <v>1349</v>
      </c>
      <c r="BA3" s="63" t="s">
        <v>1353</v>
      </c>
      <c r="BB3" s="63" t="s">
        <v>1350</v>
      </c>
      <c r="BC3" s="63" t="s">
        <v>1350</v>
      </c>
      <c r="BD3" s="63" t="s">
        <v>1350</v>
      </c>
      <c r="BE3" s="63" t="s">
        <v>1351</v>
      </c>
      <c r="BF3" s="63" t="s">
        <v>1349</v>
      </c>
      <c r="BG3" s="63" t="s">
        <v>1350</v>
      </c>
      <c r="BH3" s="63" t="s">
        <v>1349</v>
      </c>
      <c r="BI3" s="63" t="s">
        <v>1353</v>
      </c>
      <c r="BJ3" s="63" t="s">
        <v>1349</v>
      </c>
      <c r="BK3" s="63" t="s">
        <v>1351</v>
      </c>
      <c r="BL3" s="63" t="s">
        <v>1351</v>
      </c>
      <c r="BM3" s="63" t="s">
        <v>1351</v>
      </c>
      <c r="BN3" s="63" t="s">
        <v>1349</v>
      </c>
      <c r="BO3" s="63" t="s">
        <v>1349</v>
      </c>
      <c r="BP3" s="63" t="s">
        <v>1349</v>
      </c>
      <c r="BQ3" s="63" t="s">
        <v>1349</v>
      </c>
      <c r="BR3" s="63" t="s">
        <v>1349</v>
      </c>
      <c r="BS3" s="63"/>
      <c r="BT3" s="63" t="s">
        <v>1350</v>
      </c>
      <c r="BU3" s="63" t="s">
        <v>1350</v>
      </c>
      <c r="BV3" s="63" t="s">
        <v>1351</v>
      </c>
      <c r="BW3" s="63" t="s">
        <v>1349</v>
      </c>
      <c r="BX3" s="63" t="s">
        <v>1349</v>
      </c>
      <c r="BY3" s="63" t="s">
        <v>1353</v>
      </c>
      <c r="BZ3" s="63" t="s">
        <v>1349</v>
      </c>
      <c r="CA3" s="63" t="s">
        <v>1349</v>
      </c>
    </row>
    <row r="4" spans="1:79" s="48" customFormat="1" ht="15" customHeight="1" x14ac:dyDescent="0.35">
      <c r="A4" s="339" t="s">
        <v>1354</v>
      </c>
      <c r="B4" s="339"/>
      <c r="C4" s="63"/>
      <c r="D4" s="63" t="s">
        <v>1355</v>
      </c>
      <c r="E4" s="63"/>
      <c r="F4" s="63"/>
      <c r="G4" s="63"/>
      <c r="H4" s="63" t="s">
        <v>1355</v>
      </c>
      <c r="I4" s="63" t="s">
        <v>1355</v>
      </c>
      <c r="J4" s="63" t="s">
        <v>1355</v>
      </c>
      <c r="K4" s="63"/>
      <c r="L4" s="63"/>
      <c r="M4" s="63"/>
      <c r="N4" s="63" t="s">
        <v>1355</v>
      </c>
      <c r="O4" s="63" t="s">
        <v>1355</v>
      </c>
      <c r="P4" s="63" t="s">
        <v>1356</v>
      </c>
      <c r="Q4" s="63" t="s">
        <v>1355</v>
      </c>
      <c r="R4" s="63" t="s">
        <v>1357</v>
      </c>
      <c r="S4" s="63" t="s">
        <v>1355</v>
      </c>
      <c r="T4" s="63" t="s">
        <v>1355</v>
      </c>
      <c r="U4" s="63" t="s">
        <v>1355</v>
      </c>
      <c r="V4" s="63"/>
      <c r="W4" s="63" t="s">
        <v>1355</v>
      </c>
      <c r="X4" s="63"/>
      <c r="Y4" s="63" t="s">
        <v>1356</v>
      </c>
      <c r="Z4" s="63" t="s">
        <v>1355</v>
      </c>
      <c r="AA4" s="63" t="s">
        <v>1355</v>
      </c>
      <c r="AB4" s="63" t="s">
        <v>1355</v>
      </c>
      <c r="AC4" s="63" t="s">
        <v>1356</v>
      </c>
      <c r="AD4" s="63" t="s">
        <v>1355</v>
      </c>
      <c r="AE4" s="63" t="s">
        <v>1356</v>
      </c>
      <c r="AF4" s="63" t="s">
        <v>1355</v>
      </c>
      <c r="AG4" s="63" t="s">
        <v>1355</v>
      </c>
      <c r="AH4" s="63" t="s">
        <v>1357</v>
      </c>
      <c r="AI4" s="63"/>
      <c r="AJ4" s="63" t="s">
        <v>1355</v>
      </c>
      <c r="AK4" s="63" t="s">
        <v>1355</v>
      </c>
      <c r="AL4" s="63" t="s">
        <v>1355</v>
      </c>
      <c r="AM4" s="63" t="s">
        <v>1355</v>
      </c>
      <c r="AN4" s="63" t="s">
        <v>1355</v>
      </c>
      <c r="AO4" s="63"/>
      <c r="AP4" s="63" t="s">
        <v>1355</v>
      </c>
      <c r="AQ4" s="63" t="s">
        <v>1355</v>
      </c>
      <c r="AR4" s="63" t="s">
        <v>1355</v>
      </c>
      <c r="AS4" s="63" t="s">
        <v>1355</v>
      </c>
      <c r="AT4" s="63" t="s">
        <v>1355</v>
      </c>
      <c r="AU4" s="63" t="s">
        <v>1355</v>
      </c>
      <c r="AV4" s="63"/>
      <c r="AW4" s="63" t="s">
        <v>1355</v>
      </c>
      <c r="AX4" s="63" t="s">
        <v>1355</v>
      </c>
      <c r="AY4" s="63"/>
      <c r="AZ4" s="63" t="s">
        <v>1355</v>
      </c>
      <c r="BA4" s="63" t="s">
        <v>1355</v>
      </c>
      <c r="BB4" s="63"/>
      <c r="BC4" s="63" t="s">
        <v>1355</v>
      </c>
      <c r="BD4" s="63"/>
      <c r="BE4" s="63" t="s">
        <v>1355</v>
      </c>
      <c r="BF4" s="63" t="s">
        <v>1355</v>
      </c>
      <c r="BG4" s="63" t="s">
        <v>1355</v>
      </c>
      <c r="BH4" s="63" t="s">
        <v>1355</v>
      </c>
      <c r="BI4" s="63" t="s">
        <v>1355</v>
      </c>
      <c r="BJ4" s="63" t="s">
        <v>1355</v>
      </c>
      <c r="BK4" s="63" t="s">
        <v>1355</v>
      </c>
      <c r="BL4" s="63" t="s">
        <v>1355</v>
      </c>
      <c r="BM4" s="63" t="s">
        <v>1355</v>
      </c>
      <c r="BN4" s="63" t="s">
        <v>1357</v>
      </c>
      <c r="BO4" s="63" t="s">
        <v>1355</v>
      </c>
      <c r="BP4" s="63" t="s">
        <v>1355</v>
      </c>
      <c r="BQ4" s="63" t="s">
        <v>1355</v>
      </c>
      <c r="BR4" s="63" t="s">
        <v>1356</v>
      </c>
      <c r="BS4" s="63" t="s">
        <v>1355</v>
      </c>
      <c r="BT4" s="63"/>
      <c r="BU4" s="63"/>
      <c r="BV4" s="63" t="s">
        <v>1355</v>
      </c>
      <c r="BW4" s="63" t="s">
        <v>1355</v>
      </c>
      <c r="BX4" s="63" t="s">
        <v>1355</v>
      </c>
      <c r="BY4" s="63" t="s">
        <v>1356</v>
      </c>
      <c r="BZ4" s="63" t="s">
        <v>1355</v>
      </c>
      <c r="CA4" s="63"/>
    </row>
    <row r="5" spans="1:79" x14ac:dyDescent="0.35">
      <c r="A5" s="334" t="s">
        <v>1358</v>
      </c>
      <c r="B5" s="340"/>
      <c r="C5" s="45" t="s">
        <v>277</v>
      </c>
      <c r="D5" s="45">
        <v>4</v>
      </c>
      <c r="E5" s="45" t="s">
        <v>176</v>
      </c>
      <c r="F5" s="45" t="s">
        <v>176</v>
      </c>
      <c r="G5" s="45" t="s">
        <v>176</v>
      </c>
      <c r="H5" s="45" t="s">
        <v>277</v>
      </c>
      <c r="I5" s="45">
        <v>4</v>
      </c>
      <c r="J5" s="45" t="s">
        <v>1359</v>
      </c>
      <c r="K5" s="45">
        <v>4</v>
      </c>
      <c r="L5" s="45">
        <v>4</v>
      </c>
      <c r="M5" s="45">
        <v>4</v>
      </c>
      <c r="N5" s="45" t="s">
        <v>152</v>
      </c>
      <c r="O5" s="45" t="s">
        <v>1359</v>
      </c>
      <c r="P5" s="45" t="s">
        <v>277</v>
      </c>
      <c r="Q5" s="45" t="s">
        <v>152</v>
      </c>
      <c r="R5" s="45" t="s">
        <v>176</v>
      </c>
      <c r="S5" s="45" t="s">
        <v>176</v>
      </c>
      <c r="T5" s="45" t="s">
        <v>176</v>
      </c>
      <c r="U5" s="45" t="s">
        <v>176</v>
      </c>
      <c r="V5" s="45" t="s">
        <v>176</v>
      </c>
      <c r="W5" s="45" t="s">
        <v>1359</v>
      </c>
      <c r="X5" s="45" t="s">
        <v>176</v>
      </c>
      <c r="Y5" s="45" t="s">
        <v>176</v>
      </c>
      <c r="Z5" s="45" t="s">
        <v>152</v>
      </c>
      <c r="AA5" s="45" t="s">
        <v>152</v>
      </c>
      <c r="AB5" s="45" t="s">
        <v>152</v>
      </c>
      <c r="AC5" s="45" t="s">
        <v>277</v>
      </c>
      <c r="AD5" s="45" t="s">
        <v>277</v>
      </c>
      <c r="AE5" s="45" t="s">
        <v>277</v>
      </c>
      <c r="AF5" s="45" t="s">
        <v>152</v>
      </c>
      <c r="AG5" s="45" t="s">
        <v>130</v>
      </c>
      <c r="AH5" s="45" t="s">
        <v>277</v>
      </c>
      <c r="AI5" s="45" t="s">
        <v>176</v>
      </c>
      <c r="AJ5" s="45" t="s">
        <v>277</v>
      </c>
      <c r="AK5" s="45" t="s">
        <v>130</v>
      </c>
      <c r="AL5" s="45" t="s">
        <v>152</v>
      </c>
      <c r="AM5" s="45" t="s">
        <v>277</v>
      </c>
      <c r="AN5" s="45" t="s">
        <v>130</v>
      </c>
      <c r="AO5" s="45">
        <v>4</v>
      </c>
      <c r="AP5" s="45" t="s">
        <v>277</v>
      </c>
      <c r="AQ5" s="45">
        <v>4</v>
      </c>
      <c r="AR5" s="45" t="s">
        <v>130</v>
      </c>
      <c r="AS5" s="45" t="s">
        <v>152</v>
      </c>
      <c r="AT5" s="45" t="s">
        <v>277</v>
      </c>
      <c r="AU5" s="45" t="s">
        <v>277</v>
      </c>
      <c r="AV5" s="45" t="s">
        <v>277</v>
      </c>
      <c r="AW5" s="45" t="s">
        <v>152</v>
      </c>
      <c r="AX5" s="45" t="s">
        <v>277</v>
      </c>
      <c r="AY5" s="45">
        <v>4</v>
      </c>
      <c r="AZ5" s="45" t="s">
        <v>277</v>
      </c>
      <c r="BA5" s="45" t="s">
        <v>152</v>
      </c>
      <c r="BB5" s="45">
        <v>4</v>
      </c>
      <c r="BC5" s="45">
        <v>4</v>
      </c>
      <c r="BD5" s="45">
        <v>4</v>
      </c>
      <c r="BE5" s="45" t="s">
        <v>130</v>
      </c>
      <c r="BF5" s="45" t="s">
        <v>176</v>
      </c>
      <c r="BG5" s="45">
        <v>4</v>
      </c>
      <c r="BH5" s="45" t="s">
        <v>277</v>
      </c>
      <c r="BI5" s="45" t="s">
        <v>152</v>
      </c>
      <c r="BJ5" s="45" t="s">
        <v>176</v>
      </c>
      <c r="BK5" s="45" t="s">
        <v>152</v>
      </c>
      <c r="BL5" s="45" t="s">
        <v>152</v>
      </c>
      <c r="BM5" s="294" t="s">
        <v>152</v>
      </c>
      <c r="BN5" s="45" t="s">
        <v>277</v>
      </c>
      <c r="BO5" s="45" t="s">
        <v>176</v>
      </c>
      <c r="BP5" s="45">
        <v>4</v>
      </c>
      <c r="BQ5" s="45" t="s">
        <v>130</v>
      </c>
      <c r="BR5" s="45" t="s">
        <v>277</v>
      </c>
      <c r="BS5" s="45">
        <v>4</v>
      </c>
      <c r="BT5" s="45">
        <v>4</v>
      </c>
      <c r="BU5" s="45"/>
      <c r="BV5" s="45" t="s">
        <v>152</v>
      </c>
      <c r="BW5" s="45" t="s">
        <v>176</v>
      </c>
      <c r="BX5" s="45" t="s">
        <v>176</v>
      </c>
      <c r="BY5" s="45" t="s">
        <v>130</v>
      </c>
      <c r="BZ5" s="45" t="s">
        <v>176</v>
      </c>
      <c r="CA5" s="45" t="s">
        <v>176</v>
      </c>
    </row>
    <row r="6" spans="1:79" x14ac:dyDescent="0.35">
      <c r="A6" s="341" t="s">
        <v>1360</v>
      </c>
      <c r="B6" s="341"/>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row>
    <row r="7" spans="1:79" x14ac:dyDescent="0.35">
      <c r="A7" s="45">
        <v>1</v>
      </c>
      <c r="B7" s="48" t="s">
        <v>1361</v>
      </c>
      <c r="C7" s="45" t="s">
        <v>1362</v>
      </c>
      <c r="D7" s="45" t="s">
        <v>1362</v>
      </c>
      <c r="E7" s="45" t="s">
        <v>1362</v>
      </c>
      <c r="F7" s="45" t="s">
        <v>1363</v>
      </c>
      <c r="G7" s="45" t="s">
        <v>1363</v>
      </c>
      <c r="H7" s="45" t="s">
        <v>1362</v>
      </c>
      <c r="I7" s="45"/>
      <c r="J7" s="45" t="s">
        <v>1363</v>
      </c>
      <c r="K7" s="45"/>
      <c r="L7" s="45"/>
      <c r="M7" s="45"/>
      <c r="N7" s="45" t="s">
        <v>1362</v>
      </c>
      <c r="O7" s="45" t="s">
        <v>1362</v>
      </c>
      <c r="P7" s="45" t="s">
        <v>1362</v>
      </c>
      <c r="Q7" s="294" t="s">
        <v>1362</v>
      </c>
      <c r="R7" s="45" t="s">
        <v>1363</v>
      </c>
      <c r="S7" s="45" t="s">
        <v>1362</v>
      </c>
      <c r="T7" s="45" t="s">
        <v>1363</v>
      </c>
      <c r="U7" s="45" t="s">
        <v>1363</v>
      </c>
      <c r="V7" s="45" t="s">
        <v>1362</v>
      </c>
      <c r="W7" s="45" t="s">
        <v>1362</v>
      </c>
      <c r="X7" s="45" t="s">
        <v>1362</v>
      </c>
      <c r="Y7" s="45" t="s">
        <v>1362</v>
      </c>
      <c r="Z7" s="45" t="s">
        <v>1362</v>
      </c>
      <c r="AA7" s="45" t="s">
        <v>1362</v>
      </c>
      <c r="AB7" s="45" t="s">
        <v>1362</v>
      </c>
      <c r="AC7" s="45" t="s">
        <v>1362</v>
      </c>
      <c r="AD7" s="294" t="s">
        <v>1362</v>
      </c>
      <c r="AE7" s="45" t="s">
        <v>1362</v>
      </c>
      <c r="AF7" s="45" t="s">
        <v>1362</v>
      </c>
      <c r="AG7" s="45" t="s">
        <v>1362</v>
      </c>
      <c r="AH7" s="45" t="s">
        <v>1362</v>
      </c>
      <c r="AI7" s="45" t="s">
        <v>1362</v>
      </c>
      <c r="AJ7" s="294" t="s">
        <v>1362</v>
      </c>
      <c r="AK7" s="294" t="s">
        <v>1362</v>
      </c>
      <c r="AL7" s="294" t="s">
        <v>1362</v>
      </c>
      <c r="AM7" s="45" t="s">
        <v>1362</v>
      </c>
      <c r="AN7" s="45" t="s">
        <v>1362</v>
      </c>
      <c r="AO7" s="45"/>
      <c r="AP7" s="45" t="s">
        <v>1362</v>
      </c>
      <c r="AQ7" s="45" t="s">
        <v>1363</v>
      </c>
      <c r="AR7" s="45" t="s">
        <v>1362</v>
      </c>
      <c r="AS7" s="45" t="s">
        <v>1362</v>
      </c>
      <c r="AT7" s="45" t="s">
        <v>1362</v>
      </c>
      <c r="AU7" s="45" t="s">
        <v>1362</v>
      </c>
      <c r="AV7" s="45" t="s">
        <v>1362</v>
      </c>
      <c r="AW7" s="45" t="s">
        <v>1362</v>
      </c>
      <c r="AX7" s="294" t="s">
        <v>1363</v>
      </c>
      <c r="AY7" s="45"/>
      <c r="AZ7" s="45" t="s">
        <v>1362</v>
      </c>
      <c r="BA7" s="294" t="s">
        <v>1362</v>
      </c>
      <c r="BB7" s="45"/>
      <c r="BC7" s="45"/>
      <c r="BD7" s="45"/>
      <c r="BE7" s="294" t="s">
        <v>1362</v>
      </c>
      <c r="BF7" s="45" t="s">
        <v>1363</v>
      </c>
      <c r="BG7" s="45"/>
      <c r="BH7" s="45" t="s">
        <v>1362</v>
      </c>
      <c r="BI7" s="45" t="s">
        <v>1362</v>
      </c>
      <c r="BJ7" s="45" t="s">
        <v>1363</v>
      </c>
      <c r="BK7" s="45" t="s">
        <v>1362</v>
      </c>
      <c r="BL7" s="294" t="s">
        <v>1362</v>
      </c>
      <c r="BM7" s="45" t="s">
        <v>1362</v>
      </c>
      <c r="BN7" s="45" t="s">
        <v>1362</v>
      </c>
      <c r="BO7" s="45" t="s">
        <v>1363</v>
      </c>
      <c r="BP7" s="45"/>
      <c r="BQ7" s="45" t="s">
        <v>1362</v>
      </c>
      <c r="BR7" s="45" t="s">
        <v>1362</v>
      </c>
      <c r="BS7" s="45"/>
      <c r="BT7" s="45"/>
      <c r="BU7" s="45"/>
      <c r="BV7" s="294" t="s">
        <v>1362</v>
      </c>
      <c r="BW7" s="294" t="s">
        <v>1362</v>
      </c>
      <c r="BX7" s="45" t="s">
        <v>1362</v>
      </c>
      <c r="BY7" s="45" t="s">
        <v>1362</v>
      </c>
      <c r="BZ7" s="45" t="s">
        <v>1363</v>
      </c>
      <c r="CA7" s="45" t="s">
        <v>1362</v>
      </c>
    </row>
    <row r="8" spans="1:79" x14ac:dyDescent="0.35">
      <c r="A8" s="45">
        <v>2</v>
      </c>
      <c r="B8" s="49" t="s">
        <v>1364</v>
      </c>
      <c r="C8" s="45" t="s">
        <v>1362</v>
      </c>
      <c r="D8" s="45" t="s">
        <v>1362</v>
      </c>
      <c r="E8" s="45" t="s">
        <v>1362</v>
      </c>
      <c r="F8" s="45" t="s">
        <v>1365</v>
      </c>
      <c r="G8" s="45" t="s">
        <v>1362</v>
      </c>
      <c r="H8" s="45" t="s">
        <v>1362</v>
      </c>
      <c r="I8" s="45"/>
      <c r="J8" s="45" t="s">
        <v>1363</v>
      </c>
      <c r="K8" s="45"/>
      <c r="L8" s="45"/>
      <c r="M8" s="45"/>
      <c r="N8" s="45" t="s">
        <v>1362</v>
      </c>
      <c r="O8" s="45" t="s">
        <v>1362</v>
      </c>
      <c r="P8" s="45" t="s">
        <v>1362</v>
      </c>
      <c r="Q8" s="294" t="s">
        <v>1362</v>
      </c>
      <c r="R8" s="45" t="s">
        <v>1363</v>
      </c>
      <c r="S8" s="45" t="s">
        <v>1362</v>
      </c>
      <c r="T8" s="45" t="s">
        <v>1363</v>
      </c>
      <c r="U8" s="45" t="s">
        <v>1363</v>
      </c>
      <c r="V8" s="45" t="s">
        <v>1362</v>
      </c>
      <c r="W8" s="45" t="s">
        <v>1362</v>
      </c>
      <c r="X8" s="45" t="s">
        <v>1362</v>
      </c>
      <c r="Y8" s="45" t="s">
        <v>1362</v>
      </c>
      <c r="Z8" s="45" t="s">
        <v>1362</v>
      </c>
      <c r="AA8" s="45" t="s">
        <v>1362</v>
      </c>
      <c r="AB8" s="45" t="s">
        <v>1362</v>
      </c>
      <c r="AC8" s="45" t="s">
        <v>1362</v>
      </c>
      <c r="AD8" s="294" t="s">
        <v>1362</v>
      </c>
      <c r="AE8" s="45" t="s">
        <v>1362</v>
      </c>
      <c r="AF8" s="45" t="s">
        <v>1362</v>
      </c>
      <c r="AG8" s="45" t="s">
        <v>1363</v>
      </c>
      <c r="AH8" s="45" t="s">
        <v>1362</v>
      </c>
      <c r="AI8" s="45" t="s">
        <v>1362</v>
      </c>
      <c r="AJ8" s="294" t="s">
        <v>1362</v>
      </c>
      <c r="AK8" s="294" t="s">
        <v>1362</v>
      </c>
      <c r="AL8" s="45" t="s">
        <v>1362</v>
      </c>
      <c r="AM8" s="45" t="s">
        <v>1362</v>
      </c>
      <c r="AN8" s="45" t="s">
        <v>1362</v>
      </c>
      <c r="AO8" s="45"/>
      <c r="AP8" s="45" t="s">
        <v>1362</v>
      </c>
      <c r="AQ8" s="45" t="s">
        <v>1363</v>
      </c>
      <c r="AR8" s="45" t="s">
        <v>1362</v>
      </c>
      <c r="AS8" s="45" t="s">
        <v>1362</v>
      </c>
      <c r="AT8" s="45" t="s">
        <v>1362</v>
      </c>
      <c r="AU8" s="45" t="s">
        <v>1362</v>
      </c>
      <c r="AV8" s="45" t="s">
        <v>1362</v>
      </c>
      <c r="AW8" s="45" t="s">
        <v>1362</v>
      </c>
      <c r="AX8" s="294" t="s">
        <v>1363</v>
      </c>
      <c r="AY8" s="45"/>
      <c r="AZ8" s="45" t="s">
        <v>1363</v>
      </c>
      <c r="BA8" s="294" t="s">
        <v>1362</v>
      </c>
      <c r="BB8" s="45"/>
      <c r="BC8" s="45"/>
      <c r="BD8" s="45"/>
      <c r="BE8" s="294" t="s">
        <v>1362</v>
      </c>
      <c r="BF8" s="45" t="s">
        <v>1363</v>
      </c>
      <c r="BG8" s="45"/>
      <c r="BH8" s="45" t="s">
        <v>1362</v>
      </c>
      <c r="BI8" s="45" t="s">
        <v>1362</v>
      </c>
      <c r="BJ8" s="45" t="s">
        <v>1363</v>
      </c>
      <c r="BK8" s="45" t="s">
        <v>1362</v>
      </c>
      <c r="BL8" s="294" t="s">
        <v>1362</v>
      </c>
      <c r="BM8" s="45" t="s">
        <v>1362</v>
      </c>
      <c r="BN8" s="45" t="s">
        <v>1362</v>
      </c>
      <c r="BO8" s="45" t="s">
        <v>1363</v>
      </c>
      <c r="BP8" s="45"/>
      <c r="BQ8" s="45" t="s">
        <v>1362</v>
      </c>
      <c r="BR8" s="45" t="s">
        <v>1362</v>
      </c>
      <c r="BS8" s="45"/>
      <c r="BT8" s="45"/>
      <c r="BU8" s="45"/>
      <c r="BV8" s="294" t="s">
        <v>1362</v>
      </c>
      <c r="BW8" s="294" t="s">
        <v>1362</v>
      </c>
      <c r="BX8" s="45" t="s">
        <v>1362</v>
      </c>
      <c r="BY8" s="45" t="s">
        <v>1362</v>
      </c>
      <c r="BZ8" s="45" t="s">
        <v>1363</v>
      </c>
      <c r="CA8" s="45" t="s">
        <v>1362</v>
      </c>
    </row>
    <row r="9" spans="1:79" x14ac:dyDescent="0.35">
      <c r="A9" s="341" t="s">
        <v>1366</v>
      </c>
      <c r="B9" s="341"/>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row>
    <row r="10" spans="1:79" ht="29" x14ac:dyDescent="0.35">
      <c r="A10" s="45">
        <v>3</v>
      </c>
      <c r="B10" s="48" t="s">
        <v>1367</v>
      </c>
      <c r="C10" s="45" t="s">
        <v>1362</v>
      </c>
      <c r="D10" s="45" t="s">
        <v>1363</v>
      </c>
      <c r="E10" s="45" t="s">
        <v>1362</v>
      </c>
      <c r="F10" s="45" t="s">
        <v>1362</v>
      </c>
      <c r="G10" s="45" t="s">
        <v>1362</v>
      </c>
      <c r="H10" s="45" t="s">
        <v>1362</v>
      </c>
      <c r="I10" s="45"/>
      <c r="J10" s="45" t="s">
        <v>1362</v>
      </c>
      <c r="K10" s="45"/>
      <c r="L10" s="45"/>
      <c r="M10" s="45"/>
      <c r="N10" s="45" t="s">
        <v>1362</v>
      </c>
      <c r="O10" s="45" t="s">
        <v>1362</v>
      </c>
      <c r="P10" s="45" t="s">
        <v>1362</v>
      </c>
      <c r="Q10" s="294" t="s">
        <v>1362</v>
      </c>
      <c r="R10" s="45" t="s">
        <v>1362</v>
      </c>
      <c r="S10" s="45" t="s">
        <v>1363</v>
      </c>
      <c r="T10" s="45" t="s">
        <v>1363</v>
      </c>
      <c r="U10" s="45" t="s">
        <v>1363</v>
      </c>
      <c r="V10" s="45" t="s">
        <v>1362</v>
      </c>
      <c r="W10" s="45" t="s">
        <v>1363</v>
      </c>
      <c r="X10" s="45" t="s">
        <v>1362</v>
      </c>
      <c r="Y10" s="45" t="s">
        <v>1363</v>
      </c>
      <c r="Z10" s="45" t="s">
        <v>1363</v>
      </c>
      <c r="AA10" s="45" t="s">
        <v>1363</v>
      </c>
      <c r="AB10" s="45" t="s">
        <v>1362</v>
      </c>
      <c r="AC10" s="45" t="s">
        <v>1362</v>
      </c>
      <c r="AD10" s="294" t="s">
        <v>1362</v>
      </c>
      <c r="AE10" s="45" t="s">
        <v>1362</v>
      </c>
      <c r="AF10" s="45" t="s">
        <v>1362</v>
      </c>
      <c r="AG10" s="45" t="s">
        <v>1362</v>
      </c>
      <c r="AH10" s="45" t="s">
        <v>1362</v>
      </c>
      <c r="AI10" s="45" t="s">
        <v>1362</v>
      </c>
      <c r="AJ10" s="294" t="s">
        <v>1362</v>
      </c>
      <c r="AK10" s="294" t="s">
        <v>1362</v>
      </c>
      <c r="AL10" s="45" t="s">
        <v>1362</v>
      </c>
      <c r="AM10" s="45" t="s">
        <v>1362</v>
      </c>
      <c r="AN10" s="45" t="s">
        <v>1362</v>
      </c>
      <c r="AO10" s="45"/>
      <c r="AP10" s="45" t="s">
        <v>1362</v>
      </c>
      <c r="AQ10" s="294" t="s">
        <v>1362</v>
      </c>
      <c r="AR10" s="45" t="s">
        <v>1362</v>
      </c>
      <c r="AS10" s="45" t="s">
        <v>1362</v>
      </c>
      <c r="AT10" s="45" t="s">
        <v>1362</v>
      </c>
      <c r="AU10" s="45" t="s">
        <v>1362</v>
      </c>
      <c r="AV10" s="45" t="s">
        <v>1362</v>
      </c>
      <c r="AW10" s="45" t="s">
        <v>1362</v>
      </c>
      <c r="AX10" s="45" t="s">
        <v>1362</v>
      </c>
      <c r="AY10" s="45"/>
      <c r="AZ10" s="45" t="s">
        <v>1363</v>
      </c>
      <c r="BA10" s="45" t="s">
        <v>1362</v>
      </c>
      <c r="BB10" s="45"/>
      <c r="BC10" s="45"/>
      <c r="BD10" s="45"/>
      <c r="BE10" s="294" t="s">
        <v>1362</v>
      </c>
      <c r="BF10" s="45" t="s">
        <v>1362</v>
      </c>
      <c r="BG10" s="45"/>
      <c r="BH10" s="45" t="s">
        <v>1362</v>
      </c>
      <c r="BI10" s="45" t="s">
        <v>1362</v>
      </c>
      <c r="BJ10" s="45" t="s">
        <v>1363</v>
      </c>
      <c r="BK10" s="45" t="s">
        <v>1362</v>
      </c>
      <c r="BL10" s="294" t="s">
        <v>1362</v>
      </c>
      <c r="BM10" s="294" t="s">
        <v>1362</v>
      </c>
      <c r="BN10" s="45" t="s">
        <v>1362</v>
      </c>
      <c r="BO10" s="45" t="s">
        <v>1363</v>
      </c>
      <c r="BP10" s="45"/>
      <c r="BQ10" s="45" t="s">
        <v>1362</v>
      </c>
      <c r="BR10" s="45" t="s">
        <v>1362</v>
      </c>
      <c r="BS10" s="45"/>
      <c r="BT10" s="45"/>
      <c r="BU10" s="45"/>
      <c r="BV10" s="294" t="s">
        <v>1362</v>
      </c>
      <c r="BW10" s="294" t="s">
        <v>1362</v>
      </c>
      <c r="BX10" s="45" t="s">
        <v>1363</v>
      </c>
      <c r="BY10" s="45" t="s">
        <v>1362</v>
      </c>
      <c r="BZ10" s="45" t="s">
        <v>1362</v>
      </c>
      <c r="CA10" s="45" t="s">
        <v>1362</v>
      </c>
    </row>
    <row r="11" spans="1:79" ht="29" x14ac:dyDescent="0.35">
      <c r="A11" s="45">
        <v>4</v>
      </c>
      <c r="B11" s="48" t="s">
        <v>1368</v>
      </c>
      <c r="C11" s="45" t="s">
        <v>1362</v>
      </c>
      <c r="D11" s="45" t="s">
        <v>1365</v>
      </c>
      <c r="E11" s="45" t="s">
        <v>1362</v>
      </c>
      <c r="F11" s="45" t="s">
        <v>1362</v>
      </c>
      <c r="G11" s="45" t="s">
        <v>1362</v>
      </c>
      <c r="H11" s="45" t="s">
        <v>1362</v>
      </c>
      <c r="I11" s="45"/>
      <c r="J11" s="45" t="s">
        <v>1362</v>
      </c>
      <c r="K11" s="45"/>
      <c r="L11" s="45"/>
      <c r="M11" s="45"/>
      <c r="N11" s="45" t="s">
        <v>1362</v>
      </c>
      <c r="O11" s="45" t="s">
        <v>1362</v>
      </c>
      <c r="P11" s="45" t="s">
        <v>1362</v>
      </c>
      <c r="Q11" s="294" t="s">
        <v>1362</v>
      </c>
      <c r="R11" s="45" t="s">
        <v>1362</v>
      </c>
      <c r="S11" s="45" t="s">
        <v>1362</v>
      </c>
      <c r="T11" s="45" t="s">
        <v>1362</v>
      </c>
      <c r="U11" s="45" t="s">
        <v>1362</v>
      </c>
      <c r="V11" s="45" t="s">
        <v>1362</v>
      </c>
      <c r="W11" s="45" t="s">
        <v>1365</v>
      </c>
      <c r="X11" s="45" t="s">
        <v>1362</v>
      </c>
      <c r="Y11" s="45" t="s">
        <v>1362</v>
      </c>
      <c r="Z11" s="45" t="s">
        <v>1362</v>
      </c>
      <c r="AA11" s="45" t="s">
        <v>1362</v>
      </c>
      <c r="AB11" s="45" t="s">
        <v>1362</v>
      </c>
      <c r="AC11" s="45" t="s">
        <v>1362</v>
      </c>
      <c r="AD11" s="294" t="s">
        <v>1362</v>
      </c>
      <c r="AE11" s="45" t="s">
        <v>1362</v>
      </c>
      <c r="AF11" s="45" t="s">
        <v>1365</v>
      </c>
      <c r="AG11" s="45" t="s">
        <v>1362</v>
      </c>
      <c r="AH11" s="45" t="s">
        <v>1362</v>
      </c>
      <c r="AI11" s="45" t="s">
        <v>1362</v>
      </c>
      <c r="AJ11" s="294" t="s">
        <v>1362</v>
      </c>
      <c r="AK11" s="294" t="s">
        <v>1362</v>
      </c>
      <c r="AL11" s="45" t="s">
        <v>1362</v>
      </c>
      <c r="AM11" s="45" t="s">
        <v>1362</v>
      </c>
      <c r="AN11" s="45" t="s">
        <v>1362</v>
      </c>
      <c r="AO11" s="45"/>
      <c r="AP11" s="45" t="s">
        <v>1362</v>
      </c>
      <c r="AQ11" s="294" t="s">
        <v>1362</v>
      </c>
      <c r="AR11" s="45" t="s">
        <v>1362</v>
      </c>
      <c r="AS11" s="45" t="s">
        <v>1362</v>
      </c>
      <c r="AT11" s="45" t="s">
        <v>1362</v>
      </c>
      <c r="AU11" s="45" t="s">
        <v>1362</v>
      </c>
      <c r="AV11" s="45" t="s">
        <v>1362</v>
      </c>
      <c r="AW11" s="45" t="s">
        <v>1362</v>
      </c>
      <c r="AX11" s="45" t="s">
        <v>1362</v>
      </c>
      <c r="AY11" s="45"/>
      <c r="AZ11" s="45" t="s">
        <v>1362</v>
      </c>
      <c r="BA11" s="45" t="s">
        <v>1362</v>
      </c>
      <c r="BB11" s="45"/>
      <c r="BC11" s="45"/>
      <c r="BD11" s="45"/>
      <c r="BE11" s="294" t="s">
        <v>1362</v>
      </c>
      <c r="BF11" s="45" t="s">
        <v>1362</v>
      </c>
      <c r="BG11" s="45"/>
      <c r="BH11" s="45" t="s">
        <v>1362</v>
      </c>
      <c r="BI11" s="45" t="s">
        <v>1362</v>
      </c>
      <c r="BJ11" s="45" t="s">
        <v>1362</v>
      </c>
      <c r="BK11" s="45" t="s">
        <v>1362</v>
      </c>
      <c r="BL11" s="294" t="s">
        <v>1362</v>
      </c>
      <c r="BM11" s="294" t="s">
        <v>1362</v>
      </c>
      <c r="BN11" s="45" t="s">
        <v>1362</v>
      </c>
      <c r="BO11" s="45" t="s">
        <v>1362</v>
      </c>
      <c r="BP11" s="45"/>
      <c r="BQ11" s="45" t="s">
        <v>1362</v>
      </c>
      <c r="BR11" s="45" t="s">
        <v>1362</v>
      </c>
      <c r="BS11" s="45"/>
      <c r="BT11" s="45"/>
      <c r="BU11" s="45"/>
      <c r="BV11" s="294" t="s">
        <v>1362</v>
      </c>
      <c r="BW11" s="294" t="s">
        <v>1362</v>
      </c>
      <c r="BX11" s="45" t="s">
        <v>1363</v>
      </c>
      <c r="BY11" s="45" t="s">
        <v>1362</v>
      </c>
      <c r="BZ11" s="45" t="s">
        <v>1362</v>
      </c>
      <c r="CA11" s="45" t="s">
        <v>1362</v>
      </c>
    </row>
    <row r="12" spans="1:79" x14ac:dyDescent="0.35">
      <c r="A12" s="45">
        <v>5</v>
      </c>
      <c r="B12" s="48" t="s">
        <v>1369</v>
      </c>
      <c r="C12" s="294" t="s">
        <v>1363</v>
      </c>
      <c r="D12" s="45" t="s">
        <v>1365</v>
      </c>
      <c r="E12" s="294" t="s">
        <v>1363</v>
      </c>
      <c r="F12" s="294" t="s">
        <v>1363</v>
      </c>
      <c r="G12" s="45" t="s">
        <v>1363</v>
      </c>
      <c r="H12" s="45" t="s">
        <v>1365</v>
      </c>
      <c r="I12" s="45"/>
      <c r="J12" s="45" t="s">
        <v>1362</v>
      </c>
      <c r="K12" s="45"/>
      <c r="L12" s="45"/>
      <c r="M12" s="45"/>
      <c r="N12" s="45" t="s">
        <v>1362</v>
      </c>
      <c r="O12" s="45" t="s">
        <v>1362</v>
      </c>
      <c r="P12" s="45" t="s">
        <v>1362</v>
      </c>
      <c r="Q12" s="294" t="s">
        <v>1362</v>
      </c>
      <c r="R12" s="45" t="s">
        <v>1363</v>
      </c>
      <c r="S12" s="45" t="s">
        <v>1362</v>
      </c>
      <c r="T12" s="45" t="s">
        <v>1362</v>
      </c>
      <c r="U12" s="45" t="s">
        <v>1362</v>
      </c>
      <c r="V12" s="45" t="s">
        <v>1362</v>
      </c>
      <c r="W12" s="45" t="s">
        <v>1365</v>
      </c>
      <c r="X12" s="45" t="s">
        <v>1362</v>
      </c>
      <c r="Y12" s="45" t="s">
        <v>1363</v>
      </c>
      <c r="Z12" s="45" t="s">
        <v>1363</v>
      </c>
      <c r="AA12" s="45" t="s">
        <v>1362</v>
      </c>
      <c r="AB12" s="45" t="s">
        <v>1362</v>
      </c>
      <c r="AC12" s="45" t="s">
        <v>1362</v>
      </c>
      <c r="AD12" s="294" t="s">
        <v>1362</v>
      </c>
      <c r="AE12" s="45" t="s">
        <v>1362</v>
      </c>
      <c r="AF12" s="45" t="s">
        <v>1363</v>
      </c>
      <c r="AG12" s="45" t="s">
        <v>1363</v>
      </c>
      <c r="AH12" s="45" t="s">
        <v>1362</v>
      </c>
      <c r="AI12" s="45" t="s">
        <v>1362</v>
      </c>
      <c r="AJ12" s="294" t="s">
        <v>1362</v>
      </c>
      <c r="AK12" s="294" t="s">
        <v>1362</v>
      </c>
      <c r="AL12" s="45" t="s">
        <v>1363</v>
      </c>
      <c r="AM12" s="45" t="s">
        <v>1362</v>
      </c>
      <c r="AN12" s="45" t="s">
        <v>1363</v>
      </c>
      <c r="AO12" s="45"/>
      <c r="AP12" s="45" t="s">
        <v>1362</v>
      </c>
      <c r="AQ12" s="294" t="s">
        <v>1363</v>
      </c>
      <c r="AR12" s="45" t="s">
        <v>1362</v>
      </c>
      <c r="AS12" s="45" t="s">
        <v>1363</v>
      </c>
      <c r="AT12" s="45" t="s">
        <v>1362</v>
      </c>
      <c r="AU12" s="45" t="s">
        <v>1362</v>
      </c>
      <c r="AV12" s="45" t="s">
        <v>1362</v>
      </c>
      <c r="AW12" s="45" t="s">
        <v>1362</v>
      </c>
      <c r="AX12" s="45" t="s">
        <v>1363</v>
      </c>
      <c r="AY12" s="45"/>
      <c r="AZ12" s="45" t="s">
        <v>1362</v>
      </c>
      <c r="BA12" s="45" t="s">
        <v>1363</v>
      </c>
      <c r="BB12" s="45"/>
      <c r="BC12" s="45"/>
      <c r="BD12" s="45"/>
      <c r="BE12" s="45" t="s">
        <v>1365</v>
      </c>
      <c r="BF12" s="45" t="s">
        <v>1363</v>
      </c>
      <c r="BG12" s="45"/>
      <c r="BH12" s="45" t="s">
        <v>1362</v>
      </c>
      <c r="BI12" s="45" t="s">
        <v>1362</v>
      </c>
      <c r="BJ12" s="45" t="s">
        <v>1363</v>
      </c>
      <c r="BK12" s="45" t="s">
        <v>1362</v>
      </c>
      <c r="BL12" s="294" t="s">
        <v>1362</v>
      </c>
      <c r="BM12" s="294" t="s">
        <v>1362</v>
      </c>
      <c r="BN12" s="45" t="s">
        <v>1362</v>
      </c>
      <c r="BO12" s="45" t="s">
        <v>1362</v>
      </c>
      <c r="BP12" s="45"/>
      <c r="BQ12" s="45" t="s">
        <v>1362</v>
      </c>
      <c r="BR12" s="45" t="s">
        <v>1363</v>
      </c>
      <c r="BS12" s="45"/>
      <c r="BT12" s="45"/>
      <c r="BU12" s="45"/>
      <c r="BV12" s="294" t="s">
        <v>1362</v>
      </c>
      <c r="BW12" s="294" t="s">
        <v>1362</v>
      </c>
      <c r="BX12" s="45" t="s">
        <v>1363</v>
      </c>
      <c r="BY12" s="45" t="s">
        <v>1362</v>
      </c>
      <c r="BZ12" s="45" t="s">
        <v>1363</v>
      </c>
      <c r="CA12" s="45" t="s">
        <v>1365</v>
      </c>
    </row>
    <row r="13" spans="1:79" ht="29" x14ac:dyDescent="0.35">
      <c r="A13" s="45">
        <v>6</v>
      </c>
      <c r="B13" s="48" t="s">
        <v>1370</v>
      </c>
      <c r="C13" s="45" t="s">
        <v>1365</v>
      </c>
      <c r="D13" s="45" t="s">
        <v>1363</v>
      </c>
      <c r="E13" s="45" t="s">
        <v>1363</v>
      </c>
      <c r="F13" s="45" t="s">
        <v>1363</v>
      </c>
      <c r="G13" s="45" t="s">
        <v>1363</v>
      </c>
      <c r="H13" s="45" t="s">
        <v>1365</v>
      </c>
      <c r="I13" s="45"/>
      <c r="J13" s="45" t="s">
        <v>1363</v>
      </c>
      <c r="K13" s="45"/>
      <c r="L13" s="45"/>
      <c r="M13" s="45"/>
      <c r="N13" s="45" t="s">
        <v>1363</v>
      </c>
      <c r="O13" s="45" t="s">
        <v>1363</v>
      </c>
      <c r="P13" s="45" t="s">
        <v>1363</v>
      </c>
      <c r="Q13" s="294" t="s">
        <v>1362</v>
      </c>
      <c r="R13" s="45" t="s">
        <v>1365</v>
      </c>
      <c r="S13" s="45" t="s">
        <v>1363</v>
      </c>
      <c r="T13" s="45" t="s">
        <v>1363</v>
      </c>
      <c r="U13" s="45" t="s">
        <v>1363</v>
      </c>
      <c r="V13" s="45" t="s">
        <v>1363</v>
      </c>
      <c r="W13" s="45" t="s">
        <v>1363</v>
      </c>
      <c r="X13" s="45" t="s">
        <v>1363</v>
      </c>
      <c r="Y13" s="45" t="s">
        <v>1363</v>
      </c>
      <c r="Z13" s="45" t="s">
        <v>1362</v>
      </c>
      <c r="AA13" s="45" t="s">
        <v>1362</v>
      </c>
      <c r="AB13" s="45" t="s">
        <v>1362</v>
      </c>
      <c r="AC13" s="45" t="s">
        <v>1363</v>
      </c>
      <c r="AD13" s="45" t="s">
        <v>1365</v>
      </c>
      <c r="AE13" s="45" t="s">
        <v>1363</v>
      </c>
      <c r="AF13" s="45" t="s">
        <v>1363</v>
      </c>
      <c r="AG13" s="45" t="s">
        <v>1363</v>
      </c>
      <c r="AH13" s="45" t="s">
        <v>1365</v>
      </c>
      <c r="AI13" s="45" t="s">
        <v>1363</v>
      </c>
      <c r="AJ13" s="45" t="s">
        <v>1363</v>
      </c>
      <c r="AK13" s="45" t="s">
        <v>1363</v>
      </c>
      <c r="AL13" s="45" t="s">
        <v>1363</v>
      </c>
      <c r="AM13" s="45" t="s">
        <v>1363</v>
      </c>
      <c r="AN13" s="45" t="s">
        <v>1363</v>
      </c>
      <c r="AO13" s="45"/>
      <c r="AP13" s="45" t="s">
        <v>1363</v>
      </c>
      <c r="AQ13" s="294" t="s">
        <v>1363</v>
      </c>
      <c r="AR13" s="45" t="s">
        <v>1363</v>
      </c>
      <c r="AS13" s="45" t="s">
        <v>1363</v>
      </c>
      <c r="AT13" s="45" t="s">
        <v>1363</v>
      </c>
      <c r="AU13" s="45" t="s">
        <v>1363</v>
      </c>
      <c r="AV13" s="45" t="s">
        <v>1362</v>
      </c>
      <c r="AW13" s="45" t="s">
        <v>1363</v>
      </c>
      <c r="AX13" s="45" t="s">
        <v>1363</v>
      </c>
      <c r="AY13" s="45"/>
      <c r="AZ13" s="45" t="s">
        <v>1363</v>
      </c>
      <c r="BA13" s="45" t="s">
        <v>1362</v>
      </c>
      <c r="BB13" s="45"/>
      <c r="BC13" s="45"/>
      <c r="BD13" s="45"/>
      <c r="BE13" s="45" t="s">
        <v>1365</v>
      </c>
      <c r="BF13" s="45" t="s">
        <v>1363</v>
      </c>
      <c r="BG13" s="45"/>
      <c r="BH13" s="45" t="s">
        <v>1363</v>
      </c>
      <c r="BI13" s="45" t="s">
        <v>1363</v>
      </c>
      <c r="BJ13" s="45" t="s">
        <v>1363</v>
      </c>
      <c r="BK13" s="45" t="s">
        <v>1362</v>
      </c>
      <c r="BL13" s="294" t="s">
        <v>1362</v>
      </c>
      <c r="BM13" s="294" t="s">
        <v>1362</v>
      </c>
      <c r="BN13" s="45" t="s">
        <v>1365</v>
      </c>
      <c r="BO13" s="45" t="s">
        <v>1363</v>
      </c>
      <c r="BP13" s="45"/>
      <c r="BQ13" s="45" t="s">
        <v>1363</v>
      </c>
      <c r="BR13" s="45" t="s">
        <v>1363</v>
      </c>
      <c r="BS13" s="45"/>
      <c r="BT13" s="45"/>
      <c r="BU13" s="45"/>
      <c r="BV13" s="45" t="s">
        <v>1363</v>
      </c>
      <c r="BW13" s="294" t="s">
        <v>1363</v>
      </c>
      <c r="BX13" s="45" t="s">
        <v>1363</v>
      </c>
      <c r="BY13" s="45" t="s">
        <v>1363</v>
      </c>
      <c r="BZ13" s="45" t="s">
        <v>1363</v>
      </c>
      <c r="CA13" s="45" t="s">
        <v>1365</v>
      </c>
    </row>
    <row r="14" spans="1:79" ht="29" x14ac:dyDescent="0.35">
      <c r="A14" s="45">
        <v>7</v>
      </c>
      <c r="B14" s="48" t="s">
        <v>1371</v>
      </c>
      <c r="C14" s="45" t="s">
        <v>1365</v>
      </c>
      <c r="D14" s="45" t="s">
        <v>1363</v>
      </c>
      <c r="E14" s="45" t="s">
        <v>1365</v>
      </c>
      <c r="F14" s="45" t="s">
        <v>1365</v>
      </c>
      <c r="G14" s="45" t="s">
        <v>1362</v>
      </c>
      <c r="H14" s="45" t="s">
        <v>1365</v>
      </c>
      <c r="I14" s="45"/>
      <c r="J14" s="45" t="s">
        <v>1365</v>
      </c>
      <c r="K14" s="45"/>
      <c r="L14" s="45"/>
      <c r="M14" s="45"/>
      <c r="N14" s="45" t="s">
        <v>1365</v>
      </c>
      <c r="O14" s="45" t="s">
        <v>1363</v>
      </c>
      <c r="P14" s="45" t="s">
        <v>1365</v>
      </c>
      <c r="Q14" s="45" t="s">
        <v>1365</v>
      </c>
      <c r="R14" s="45" t="s">
        <v>1365</v>
      </c>
      <c r="S14" s="45" t="s">
        <v>1365</v>
      </c>
      <c r="T14" s="45" t="s">
        <v>1365</v>
      </c>
      <c r="U14" s="45" t="s">
        <v>1365</v>
      </c>
      <c r="V14" s="45" t="s">
        <v>1365</v>
      </c>
      <c r="W14" s="45" t="s">
        <v>1363</v>
      </c>
      <c r="X14" s="45" t="s">
        <v>1365</v>
      </c>
      <c r="Y14" s="45" t="s">
        <v>1365</v>
      </c>
      <c r="Z14" s="45" t="s">
        <v>1365</v>
      </c>
      <c r="AA14" s="45" t="s">
        <v>1365</v>
      </c>
      <c r="AB14" s="45" t="s">
        <v>1365</v>
      </c>
      <c r="AC14" s="45" t="s">
        <v>1365</v>
      </c>
      <c r="AD14" s="45" t="s">
        <v>1365</v>
      </c>
      <c r="AE14" s="45" t="s">
        <v>1365</v>
      </c>
      <c r="AF14" s="45" t="s">
        <v>1365</v>
      </c>
      <c r="AG14" s="45" t="s">
        <v>1365</v>
      </c>
      <c r="AH14" s="45" t="s">
        <v>1365</v>
      </c>
      <c r="AI14" s="45" t="s">
        <v>1365</v>
      </c>
      <c r="AJ14" s="45" t="s">
        <v>1365</v>
      </c>
      <c r="AK14" s="45" t="s">
        <v>1365</v>
      </c>
      <c r="AL14" s="45" t="s">
        <v>1365</v>
      </c>
      <c r="AM14" s="45" t="s">
        <v>1365</v>
      </c>
      <c r="AN14" s="45" t="s">
        <v>1365</v>
      </c>
      <c r="AO14" s="45"/>
      <c r="AP14" s="45" t="s">
        <v>1365</v>
      </c>
      <c r="AQ14" s="45" t="s">
        <v>1365</v>
      </c>
      <c r="AR14" s="45" t="s">
        <v>1365</v>
      </c>
      <c r="AS14" s="45" t="s">
        <v>1363</v>
      </c>
      <c r="AT14" s="45" t="s">
        <v>1365</v>
      </c>
      <c r="AU14" s="45" t="s">
        <v>1365</v>
      </c>
      <c r="AV14" s="45" t="s">
        <v>1365</v>
      </c>
      <c r="AW14" s="45" t="s">
        <v>1365</v>
      </c>
      <c r="AX14" s="45" t="s">
        <v>1365</v>
      </c>
      <c r="AY14" s="45"/>
      <c r="AZ14" s="45" t="s">
        <v>1365</v>
      </c>
      <c r="BA14" s="45" t="s">
        <v>1365</v>
      </c>
      <c r="BB14" s="45"/>
      <c r="BC14" s="45"/>
      <c r="BD14" s="45"/>
      <c r="BE14" s="294" t="s">
        <v>1362</v>
      </c>
      <c r="BF14" s="45" t="s">
        <v>1365</v>
      </c>
      <c r="BG14" s="45"/>
      <c r="BH14" s="45" t="s">
        <v>1365</v>
      </c>
      <c r="BI14" s="45" t="s">
        <v>1363</v>
      </c>
      <c r="BJ14" s="45" t="s">
        <v>1365</v>
      </c>
      <c r="BK14" s="45" t="s">
        <v>1365</v>
      </c>
      <c r="BL14" s="45" t="s">
        <v>1365</v>
      </c>
      <c r="BM14" s="45" t="s">
        <v>1365</v>
      </c>
      <c r="BN14" s="45" t="s">
        <v>1365</v>
      </c>
      <c r="BO14" s="45" t="s">
        <v>1365</v>
      </c>
      <c r="BP14" s="45"/>
      <c r="BQ14" s="45" t="s">
        <v>1365</v>
      </c>
      <c r="BR14" s="45" t="s">
        <v>1365</v>
      </c>
      <c r="BS14" s="45"/>
      <c r="BT14" s="45"/>
      <c r="BU14" s="45"/>
      <c r="BV14" s="45" t="s">
        <v>1365</v>
      </c>
      <c r="BW14" s="45" t="s">
        <v>1365</v>
      </c>
      <c r="BX14" s="45" t="s">
        <v>1365</v>
      </c>
      <c r="BY14" s="45" t="s">
        <v>1365</v>
      </c>
      <c r="BZ14" s="45" t="s">
        <v>1365</v>
      </c>
      <c r="CA14" s="45" t="s">
        <v>1365</v>
      </c>
    </row>
    <row r="15" spans="1:79" ht="29" x14ac:dyDescent="0.35">
      <c r="A15" s="45">
        <v>8</v>
      </c>
      <c r="B15" s="48" t="s">
        <v>1372</v>
      </c>
      <c r="C15" s="45" t="s">
        <v>1365</v>
      </c>
      <c r="D15" s="45" t="s">
        <v>1365</v>
      </c>
      <c r="E15" s="45" t="s">
        <v>1363</v>
      </c>
      <c r="F15" s="45" t="s">
        <v>1363</v>
      </c>
      <c r="G15" s="45" t="s">
        <v>1363</v>
      </c>
      <c r="H15" s="45" t="s">
        <v>1365</v>
      </c>
      <c r="I15" s="45"/>
      <c r="J15" s="45" t="s">
        <v>1363</v>
      </c>
      <c r="K15" s="45"/>
      <c r="L15" s="45"/>
      <c r="M15" s="45"/>
      <c r="N15" s="45" t="s">
        <v>1365</v>
      </c>
      <c r="O15" s="45" t="s">
        <v>1363</v>
      </c>
      <c r="P15" s="45" t="s">
        <v>1365</v>
      </c>
      <c r="Q15" s="45" t="s">
        <v>1365</v>
      </c>
      <c r="R15" s="45" t="s">
        <v>1365</v>
      </c>
      <c r="S15" s="45" t="s">
        <v>1365</v>
      </c>
      <c r="T15" s="45" t="s">
        <v>1365</v>
      </c>
      <c r="U15" s="45" t="s">
        <v>1365</v>
      </c>
      <c r="V15" s="45" t="s">
        <v>1365</v>
      </c>
      <c r="W15" s="45" t="s">
        <v>1365</v>
      </c>
      <c r="X15" s="45" t="s">
        <v>1363</v>
      </c>
      <c r="Y15" s="45" t="s">
        <v>1365</v>
      </c>
      <c r="Z15" s="45" t="s">
        <v>1365</v>
      </c>
      <c r="AA15" s="45" t="s">
        <v>1365</v>
      </c>
      <c r="AB15" s="45" t="s">
        <v>1365</v>
      </c>
      <c r="AC15" s="45" t="s">
        <v>1365</v>
      </c>
      <c r="AD15" s="45" t="s">
        <v>1365</v>
      </c>
      <c r="AE15" s="45" t="s">
        <v>1365</v>
      </c>
      <c r="AF15" s="45" t="s">
        <v>1365</v>
      </c>
      <c r="AG15" s="45" t="s">
        <v>1363</v>
      </c>
      <c r="AH15" s="45" t="s">
        <v>1365</v>
      </c>
      <c r="AI15" s="45" t="s">
        <v>1365</v>
      </c>
      <c r="AJ15" s="45" t="s">
        <v>1365</v>
      </c>
      <c r="AK15" s="45" t="s">
        <v>1365</v>
      </c>
      <c r="AL15" s="45" t="s">
        <v>1365</v>
      </c>
      <c r="AM15" s="45" t="s">
        <v>1365</v>
      </c>
      <c r="AN15" s="45" t="s">
        <v>1365</v>
      </c>
      <c r="AO15" s="45"/>
      <c r="AP15" s="45" t="s">
        <v>1365</v>
      </c>
      <c r="AQ15" s="45" t="s">
        <v>1365</v>
      </c>
      <c r="AR15" s="45" t="s">
        <v>1365</v>
      </c>
      <c r="AS15" s="45" t="s">
        <v>1365</v>
      </c>
      <c r="AT15" s="45" t="s">
        <v>1365</v>
      </c>
      <c r="AU15" s="45" t="s">
        <v>1365</v>
      </c>
      <c r="AV15" s="45" t="s">
        <v>1363</v>
      </c>
      <c r="AW15" s="45" t="s">
        <v>1365</v>
      </c>
      <c r="AX15" s="45" t="s">
        <v>1365</v>
      </c>
      <c r="AY15" s="45"/>
      <c r="AZ15" s="45" t="s">
        <v>1363</v>
      </c>
      <c r="BA15" s="45" t="s">
        <v>1365</v>
      </c>
      <c r="BB15" s="45"/>
      <c r="BC15" s="45"/>
      <c r="BD15" s="45"/>
      <c r="BE15" s="45" t="s">
        <v>1365</v>
      </c>
      <c r="BF15" s="45" t="s">
        <v>1365</v>
      </c>
      <c r="BG15" s="45"/>
      <c r="BH15" s="45" t="s">
        <v>1365</v>
      </c>
      <c r="BI15" s="45" t="s">
        <v>1365</v>
      </c>
      <c r="BJ15" s="45" t="s">
        <v>1365</v>
      </c>
      <c r="BK15" s="45" t="s">
        <v>1365</v>
      </c>
      <c r="BL15" s="45" t="s">
        <v>1365</v>
      </c>
      <c r="BM15" s="45" t="s">
        <v>1365</v>
      </c>
      <c r="BN15" s="45" t="s">
        <v>1365</v>
      </c>
      <c r="BO15" s="45" t="s">
        <v>1365</v>
      </c>
      <c r="BP15" s="45"/>
      <c r="BQ15" s="45" t="s">
        <v>1365</v>
      </c>
      <c r="BR15" s="45" t="s">
        <v>1365</v>
      </c>
      <c r="BS15" s="45"/>
      <c r="BT15" s="45"/>
      <c r="BU15" s="45"/>
      <c r="BV15" s="45" t="s">
        <v>1365</v>
      </c>
      <c r="BW15" s="45" t="s">
        <v>1365</v>
      </c>
      <c r="BX15" s="45" t="s">
        <v>1363</v>
      </c>
      <c r="BY15" s="45" t="s">
        <v>1365</v>
      </c>
      <c r="BZ15" s="45" t="s">
        <v>1365</v>
      </c>
      <c r="CA15" s="45" t="s">
        <v>1365</v>
      </c>
    </row>
    <row r="16" spans="1:79" ht="29" x14ac:dyDescent="0.35">
      <c r="A16" s="45">
        <v>9</v>
      </c>
      <c r="B16" s="48" t="s">
        <v>1373</v>
      </c>
      <c r="C16" s="45" t="s">
        <v>1362</v>
      </c>
      <c r="D16" s="45" t="s">
        <v>1363</v>
      </c>
      <c r="E16" s="45" t="s">
        <v>1363</v>
      </c>
      <c r="F16" s="45" t="s">
        <v>1363</v>
      </c>
      <c r="G16" s="45" t="s">
        <v>1362</v>
      </c>
      <c r="H16" s="45" t="s">
        <v>1362</v>
      </c>
      <c r="I16" s="45"/>
      <c r="J16" s="45" t="s">
        <v>1363</v>
      </c>
      <c r="K16" s="45"/>
      <c r="L16" s="45"/>
      <c r="M16" s="45"/>
      <c r="N16" s="45" t="s">
        <v>1362</v>
      </c>
      <c r="O16" s="45" t="s">
        <v>1363</v>
      </c>
      <c r="P16" s="45" t="s">
        <v>1362</v>
      </c>
      <c r="Q16" s="294" t="s">
        <v>1362</v>
      </c>
      <c r="R16" s="45" t="s">
        <v>1363</v>
      </c>
      <c r="S16" s="45" t="s">
        <v>1363</v>
      </c>
      <c r="T16" s="45" t="s">
        <v>1362</v>
      </c>
      <c r="U16" s="45" t="s">
        <v>1363</v>
      </c>
      <c r="V16" s="45" t="s">
        <v>1362</v>
      </c>
      <c r="W16" s="45" t="s">
        <v>1363</v>
      </c>
      <c r="X16" s="45" t="s">
        <v>1363</v>
      </c>
      <c r="Y16" s="45" t="s">
        <v>1362</v>
      </c>
      <c r="Z16" s="45" t="s">
        <v>1362</v>
      </c>
      <c r="AA16" s="45" t="s">
        <v>1362</v>
      </c>
      <c r="AB16" s="45" t="s">
        <v>1362</v>
      </c>
      <c r="AC16" s="45" t="s">
        <v>1362</v>
      </c>
      <c r="AD16" s="45" t="s">
        <v>1362</v>
      </c>
      <c r="AE16" s="45" t="s">
        <v>1362</v>
      </c>
      <c r="AF16" s="45" t="s">
        <v>1362</v>
      </c>
      <c r="AG16" s="45" t="s">
        <v>1363</v>
      </c>
      <c r="AH16" s="45" t="s">
        <v>1362</v>
      </c>
      <c r="AI16" s="45" t="s">
        <v>1363</v>
      </c>
      <c r="AJ16" s="294" t="s">
        <v>1362</v>
      </c>
      <c r="AK16" s="294" t="s">
        <v>1362</v>
      </c>
      <c r="AL16" s="45" t="s">
        <v>1362</v>
      </c>
      <c r="AM16" s="45" t="s">
        <v>1362</v>
      </c>
      <c r="AN16" s="45" t="s">
        <v>1362</v>
      </c>
      <c r="AO16" s="45"/>
      <c r="AP16" s="45" t="s">
        <v>1362</v>
      </c>
      <c r="AQ16" s="45" t="s">
        <v>1363</v>
      </c>
      <c r="AR16" s="45" t="s">
        <v>1362</v>
      </c>
      <c r="AS16" s="45" t="s">
        <v>1362</v>
      </c>
      <c r="AT16" s="45" t="s">
        <v>1362</v>
      </c>
      <c r="AU16" s="45" t="s">
        <v>1362</v>
      </c>
      <c r="AV16" s="45" t="s">
        <v>1362</v>
      </c>
      <c r="AW16" s="45" t="s">
        <v>1362</v>
      </c>
      <c r="AX16" s="45" t="s">
        <v>1363</v>
      </c>
      <c r="AY16" s="45"/>
      <c r="AZ16" s="45" t="s">
        <v>1363</v>
      </c>
      <c r="BA16" s="45" t="s">
        <v>1362</v>
      </c>
      <c r="BB16" s="45"/>
      <c r="BC16" s="45"/>
      <c r="BD16" s="45"/>
      <c r="BE16" s="45" t="s">
        <v>1362</v>
      </c>
      <c r="BF16" s="45" t="s">
        <v>1363</v>
      </c>
      <c r="BG16" s="45"/>
      <c r="BH16" s="45" t="s">
        <v>1362</v>
      </c>
      <c r="BI16" s="45" t="s">
        <v>1362</v>
      </c>
      <c r="BJ16" s="45" t="s">
        <v>1362</v>
      </c>
      <c r="BK16" s="45" t="s">
        <v>1362</v>
      </c>
      <c r="BL16" s="294" t="s">
        <v>1362</v>
      </c>
      <c r="BM16" s="45" t="s">
        <v>1362</v>
      </c>
      <c r="BN16" s="45" t="s">
        <v>1362</v>
      </c>
      <c r="BO16" s="45" t="s">
        <v>1362</v>
      </c>
      <c r="BP16" s="45"/>
      <c r="BQ16" s="45" t="s">
        <v>1362</v>
      </c>
      <c r="BR16" s="45" t="s">
        <v>1362</v>
      </c>
      <c r="BS16" s="45"/>
      <c r="BT16" s="45"/>
      <c r="BU16" s="45"/>
      <c r="BV16" s="45" t="s">
        <v>1362</v>
      </c>
      <c r="BW16" s="294" t="s">
        <v>1362</v>
      </c>
      <c r="BX16" s="45" t="s">
        <v>1362</v>
      </c>
      <c r="BY16" s="45" t="s">
        <v>1362</v>
      </c>
      <c r="BZ16" s="45" t="s">
        <v>1363</v>
      </c>
      <c r="CA16" s="45" t="s">
        <v>1362</v>
      </c>
    </row>
    <row r="17" spans="1:80" x14ac:dyDescent="0.35">
      <c r="A17" s="341" t="s">
        <v>1374</v>
      </c>
      <c r="B17" s="341"/>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row>
    <row r="18" spans="1:80" ht="29" x14ac:dyDescent="0.35">
      <c r="A18" s="45">
        <v>10</v>
      </c>
      <c r="B18" s="48" t="s">
        <v>1375</v>
      </c>
      <c r="C18" s="45" t="s">
        <v>1362</v>
      </c>
      <c r="D18" s="45" t="s">
        <v>1365</v>
      </c>
      <c r="E18" s="45" t="s">
        <v>1365</v>
      </c>
      <c r="F18" s="45" t="s">
        <v>1365</v>
      </c>
      <c r="G18" s="45" t="s">
        <v>1365</v>
      </c>
      <c r="H18" s="45" t="s">
        <v>1362</v>
      </c>
      <c r="I18" s="45"/>
      <c r="J18" s="45" t="s">
        <v>1365</v>
      </c>
      <c r="K18" s="45"/>
      <c r="L18" s="45"/>
      <c r="M18" s="45"/>
      <c r="N18" s="45" t="s">
        <v>1363</v>
      </c>
      <c r="O18" s="45" t="s">
        <v>1365</v>
      </c>
      <c r="P18" s="45" t="s">
        <v>1362</v>
      </c>
      <c r="Q18" s="294" t="s">
        <v>1362</v>
      </c>
      <c r="R18" s="45" t="s">
        <v>1363</v>
      </c>
      <c r="S18" s="45" t="s">
        <v>1365</v>
      </c>
      <c r="T18" s="45" t="s">
        <v>1365</v>
      </c>
      <c r="U18" s="45" t="s">
        <v>1365</v>
      </c>
      <c r="V18" s="45" t="s">
        <v>1365</v>
      </c>
      <c r="W18" s="45" t="s">
        <v>1365</v>
      </c>
      <c r="X18" s="45" t="s">
        <v>1365</v>
      </c>
      <c r="Y18" s="45" t="s">
        <v>1365</v>
      </c>
      <c r="Z18" s="45" t="s">
        <v>1362</v>
      </c>
      <c r="AA18" s="45"/>
      <c r="AB18" s="45" t="s">
        <v>1362</v>
      </c>
      <c r="AC18" s="45" t="s">
        <v>1362</v>
      </c>
      <c r="AD18" s="45" t="s">
        <v>1362</v>
      </c>
      <c r="AE18" s="45" t="s">
        <v>1362</v>
      </c>
      <c r="AF18" s="45" t="s">
        <v>1362</v>
      </c>
      <c r="AG18" s="45" t="s">
        <v>1365</v>
      </c>
      <c r="AH18" s="45" t="s">
        <v>1362</v>
      </c>
      <c r="AI18" s="45" t="s">
        <v>1365</v>
      </c>
      <c r="AJ18" s="294" t="s">
        <v>1362</v>
      </c>
      <c r="AK18" s="294" t="s">
        <v>1362</v>
      </c>
      <c r="AL18" s="45" t="s">
        <v>1363</v>
      </c>
      <c r="AM18" s="45" t="s">
        <v>1362</v>
      </c>
      <c r="AN18" s="45" t="s">
        <v>1363</v>
      </c>
      <c r="AO18" s="45"/>
      <c r="AP18" s="45" t="s">
        <v>1362</v>
      </c>
      <c r="AQ18" s="45" t="s">
        <v>1365</v>
      </c>
      <c r="AR18" s="45" t="s">
        <v>1362</v>
      </c>
      <c r="AS18" s="45" t="s">
        <v>1365</v>
      </c>
      <c r="AT18" s="45" t="s">
        <v>1362</v>
      </c>
      <c r="AU18" s="45" t="s">
        <v>1362</v>
      </c>
      <c r="AV18" s="45" t="s">
        <v>1363</v>
      </c>
      <c r="AW18" s="45" t="s">
        <v>1362</v>
      </c>
      <c r="AX18" s="45" t="s">
        <v>1363</v>
      </c>
      <c r="AY18" s="45"/>
      <c r="AZ18" s="45" t="s">
        <v>1363</v>
      </c>
      <c r="BA18" s="45" t="s">
        <v>1362</v>
      </c>
      <c r="BB18" s="45"/>
      <c r="BC18" s="45"/>
      <c r="BD18" s="45"/>
      <c r="BE18" s="294" t="s">
        <v>1362</v>
      </c>
      <c r="BF18" s="45" t="s">
        <v>1365</v>
      </c>
      <c r="BG18" s="45"/>
      <c r="BH18" s="45" t="s">
        <v>1362</v>
      </c>
      <c r="BI18" s="45" t="s">
        <v>1365</v>
      </c>
      <c r="BJ18" s="45" t="s">
        <v>1365</v>
      </c>
      <c r="BK18" s="45" t="s">
        <v>1362</v>
      </c>
      <c r="BL18" s="294" t="s">
        <v>1362</v>
      </c>
      <c r="BM18" s="45" t="s">
        <v>1362</v>
      </c>
      <c r="BN18" s="45" t="s">
        <v>1362</v>
      </c>
      <c r="BO18" s="45" t="s">
        <v>1365</v>
      </c>
      <c r="BP18" s="45"/>
      <c r="BQ18" s="45" t="s">
        <v>1362</v>
      </c>
      <c r="BR18" s="45" t="s">
        <v>1363</v>
      </c>
      <c r="BS18" s="45"/>
      <c r="BT18" s="45"/>
      <c r="BU18" s="45"/>
      <c r="BV18" s="45" t="s">
        <v>1362</v>
      </c>
      <c r="BW18" s="294" t="s">
        <v>1365</v>
      </c>
      <c r="BX18" s="45" t="s">
        <v>1365</v>
      </c>
      <c r="BY18" s="45" t="s">
        <v>1362</v>
      </c>
      <c r="BZ18" s="45" t="s">
        <v>1365</v>
      </c>
      <c r="CA18" s="45" t="s">
        <v>1365</v>
      </c>
    </row>
    <row r="19" spans="1:80" ht="29" x14ac:dyDescent="0.35">
      <c r="A19" s="45">
        <v>11</v>
      </c>
      <c r="B19" s="48" t="s">
        <v>1376</v>
      </c>
      <c r="C19" s="45" t="s">
        <v>1362</v>
      </c>
      <c r="D19" s="45" t="s">
        <v>1365</v>
      </c>
      <c r="E19" s="45" t="s">
        <v>1365</v>
      </c>
      <c r="F19" s="45" t="s">
        <v>1365</v>
      </c>
      <c r="G19" s="45" t="s">
        <v>1365</v>
      </c>
      <c r="H19" s="45" t="s">
        <v>1362</v>
      </c>
      <c r="I19" s="45"/>
      <c r="J19" s="45" t="s">
        <v>1365</v>
      </c>
      <c r="K19" s="45"/>
      <c r="L19" s="45"/>
      <c r="M19" s="45"/>
      <c r="N19" s="45" t="s">
        <v>1363</v>
      </c>
      <c r="O19" s="45" t="s">
        <v>1365</v>
      </c>
      <c r="P19" s="45" t="s">
        <v>1362</v>
      </c>
      <c r="Q19" s="294" t="s">
        <v>1362</v>
      </c>
      <c r="R19" s="45" t="s">
        <v>1363</v>
      </c>
      <c r="S19" s="45" t="s">
        <v>1365</v>
      </c>
      <c r="T19" s="45" t="s">
        <v>1365</v>
      </c>
      <c r="U19" s="45" t="s">
        <v>1365</v>
      </c>
      <c r="V19" s="45" t="s">
        <v>1365</v>
      </c>
      <c r="W19" s="45" t="s">
        <v>1365</v>
      </c>
      <c r="X19" s="45" t="s">
        <v>1365</v>
      </c>
      <c r="Y19" s="45" t="s">
        <v>1365</v>
      </c>
      <c r="Z19" s="45" t="s">
        <v>1362</v>
      </c>
      <c r="AA19" s="45"/>
      <c r="AB19" s="45" t="s">
        <v>1362</v>
      </c>
      <c r="AC19" s="45" t="s">
        <v>1362</v>
      </c>
      <c r="AD19" s="45" t="s">
        <v>1362</v>
      </c>
      <c r="AE19" s="45" t="s">
        <v>1362</v>
      </c>
      <c r="AF19" s="45" t="s">
        <v>1362</v>
      </c>
      <c r="AG19" s="45" t="s">
        <v>1365</v>
      </c>
      <c r="AH19" s="45" t="s">
        <v>1362</v>
      </c>
      <c r="AI19" s="45" t="s">
        <v>1365</v>
      </c>
      <c r="AJ19" s="294" t="s">
        <v>1362</v>
      </c>
      <c r="AK19" s="294" t="s">
        <v>1362</v>
      </c>
      <c r="AL19" s="45" t="s">
        <v>1363</v>
      </c>
      <c r="AM19" s="45" t="s">
        <v>1362</v>
      </c>
      <c r="AN19" s="45" t="s">
        <v>1363</v>
      </c>
      <c r="AO19" s="45"/>
      <c r="AP19" s="45" t="s">
        <v>1362</v>
      </c>
      <c r="AQ19" s="45" t="s">
        <v>1365</v>
      </c>
      <c r="AR19" s="45" t="s">
        <v>1362</v>
      </c>
      <c r="AS19" s="45" t="s">
        <v>1365</v>
      </c>
      <c r="AT19" s="45" t="s">
        <v>1362</v>
      </c>
      <c r="AU19" s="45" t="s">
        <v>1362</v>
      </c>
      <c r="AV19" s="45" t="s">
        <v>1362</v>
      </c>
      <c r="AW19" s="45" t="s">
        <v>1362</v>
      </c>
      <c r="AX19" s="45" t="s">
        <v>1362</v>
      </c>
      <c r="AY19" s="45"/>
      <c r="AZ19" s="45" t="s">
        <v>1363</v>
      </c>
      <c r="BA19" s="45" t="s">
        <v>1362</v>
      </c>
      <c r="BB19" s="45"/>
      <c r="BC19" s="45"/>
      <c r="BD19" s="45"/>
      <c r="BE19" s="294" t="s">
        <v>1362</v>
      </c>
      <c r="BF19" s="45" t="s">
        <v>1365</v>
      </c>
      <c r="BG19" s="45"/>
      <c r="BH19" s="45" t="s">
        <v>1362</v>
      </c>
      <c r="BI19" s="45" t="s">
        <v>1365</v>
      </c>
      <c r="BJ19" s="45" t="s">
        <v>1365</v>
      </c>
      <c r="BK19" s="45" t="s">
        <v>1362</v>
      </c>
      <c r="BL19" s="294" t="s">
        <v>1362</v>
      </c>
      <c r="BM19" s="45" t="s">
        <v>1362</v>
      </c>
      <c r="BN19" s="45" t="s">
        <v>1362</v>
      </c>
      <c r="BO19" s="45" t="s">
        <v>1365</v>
      </c>
      <c r="BP19" s="45"/>
      <c r="BQ19" s="45" t="s">
        <v>1362</v>
      </c>
      <c r="BR19" s="45" t="s">
        <v>1363</v>
      </c>
      <c r="BS19" s="45"/>
      <c r="BT19" s="45"/>
      <c r="BU19" s="45"/>
      <c r="BV19" s="45" t="s">
        <v>1362</v>
      </c>
      <c r="BW19" s="294" t="s">
        <v>1365</v>
      </c>
      <c r="BX19" s="45" t="s">
        <v>1365</v>
      </c>
      <c r="BY19" s="45" t="s">
        <v>1362</v>
      </c>
      <c r="BZ19" s="45" t="s">
        <v>1365</v>
      </c>
      <c r="CA19" s="45" t="s">
        <v>1365</v>
      </c>
    </row>
    <row r="20" spans="1:80" x14ac:dyDescent="0.35">
      <c r="A20" s="45">
        <v>12</v>
      </c>
      <c r="B20" s="295" t="s">
        <v>1377</v>
      </c>
      <c r="C20" s="45" t="s">
        <v>1362</v>
      </c>
      <c r="D20" s="45" t="s">
        <v>1365</v>
      </c>
      <c r="E20" s="45" t="s">
        <v>1365</v>
      </c>
      <c r="F20" s="45" t="s">
        <v>1365</v>
      </c>
      <c r="G20" s="45" t="s">
        <v>1365</v>
      </c>
      <c r="H20" s="45" t="s">
        <v>1362</v>
      </c>
      <c r="I20" s="45"/>
      <c r="J20" s="45" t="s">
        <v>1365</v>
      </c>
      <c r="K20" s="45"/>
      <c r="L20" s="45"/>
      <c r="M20" s="45"/>
      <c r="N20" s="45" t="s">
        <v>1363</v>
      </c>
      <c r="O20" s="45" t="s">
        <v>1363</v>
      </c>
      <c r="P20" s="45" t="s">
        <v>1362</v>
      </c>
      <c r="Q20" s="294" t="s">
        <v>1362</v>
      </c>
      <c r="R20" s="45" t="s">
        <v>1363</v>
      </c>
      <c r="S20" s="45" t="s">
        <v>1365</v>
      </c>
      <c r="T20" s="45" t="s">
        <v>1365</v>
      </c>
      <c r="U20" s="45" t="s">
        <v>1365</v>
      </c>
      <c r="V20" s="45" t="s">
        <v>1365</v>
      </c>
      <c r="W20" s="45" t="s">
        <v>1365</v>
      </c>
      <c r="X20" s="45" t="s">
        <v>1365</v>
      </c>
      <c r="Y20" s="45" t="s">
        <v>1365</v>
      </c>
      <c r="Z20" s="45" t="s">
        <v>1362</v>
      </c>
      <c r="AA20" s="45"/>
      <c r="AB20" s="45" t="s">
        <v>1362</v>
      </c>
      <c r="AC20" s="45" t="s">
        <v>1362</v>
      </c>
      <c r="AD20" s="45" t="s">
        <v>1362</v>
      </c>
      <c r="AE20" s="45" t="s">
        <v>1362</v>
      </c>
      <c r="AF20" s="45" t="s">
        <v>1362</v>
      </c>
      <c r="AG20" s="45" t="s">
        <v>1365</v>
      </c>
      <c r="AH20" s="45" t="s">
        <v>1362</v>
      </c>
      <c r="AI20" s="45" t="s">
        <v>1365</v>
      </c>
      <c r="AJ20" s="294" t="s">
        <v>1362</v>
      </c>
      <c r="AK20" s="294" t="s">
        <v>1362</v>
      </c>
      <c r="AL20" s="45" t="s">
        <v>1363</v>
      </c>
      <c r="AM20" s="45" t="s">
        <v>1362</v>
      </c>
      <c r="AN20" s="45" t="s">
        <v>1363</v>
      </c>
      <c r="AO20" s="45"/>
      <c r="AP20" s="45" t="s">
        <v>1362</v>
      </c>
      <c r="AQ20" s="45" t="s">
        <v>1365</v>
      </c>
      <c r="AR20" s="45" t="s">
        <v>1362</v>
      </c>
      <c r="AS20" s="45" t="s">
        <v>1365</v>
      </c>
      <c r="AT20" s="45" t="s">
        <v>1362</v>
      </c>
      <c r="AU20" s="45" t="s">
        <v>1362</v>
      </c>
      <c r="AV20" s="45" t="s">
        <v>1362</v>
      </c>
      <c r="AW20" s="45" t="s">
        <v>1362</v>
      </c>
      <c r="AX20" s="45" t="s">
        <v>1362</v>
      </c>
      <c r="AY20" s="45"/>
      <c r="AZ20" s="45" t="s">
        <v>1363</v>
      </c>
      <c r="BA20" s="45" t="s">
        <v>1362</v>
      </c>
      <c r="BB20" s="45"/>
      <c r="BC20" s="45"/>
      <c r="BD20" s="45"/>
      <c r="BE20" s="294" t="s">
        <v>1362</v>
      </c>
      <c r="BF20" s="45" t="s">
        <v>1365</v>
      </c>
      <c r="BG20" s="45"/>
      <c r="BH20" s="45" t="s">
        <v>1362</v>
      </c>
      <c r="BI20" s="45" t="s">
        <v>1365</v>
      </c>
      <c r="BJ20" s="45" t="s">
        <v>1365</v>
      </c>
      <c r="BK20" s="45" t="s">
        <v>1362</v>
      </c>
      <c r="BL20" s="294" t="s">
        <v>1362</v>
      </c>
      <c r="BM20" s="45" t="s">
        <v>1362</v>
      </c>
      <c r="BN20" s="45" t="s">
        <v>1362</v>
      </c>
      <c r="BO20" s="45" t="s">
        <v>1365</v>
      </c>
      <c r="BP20" s="45"/>
      <c r="BQ20" s="45" t="s">
        <v>1362</v>
      </c>
      <c r="BR20" s="45" t="s">
        <v>1362</v>
      </c>
      <c r="BS20" s="45"/>
      <c r="BT20" s="45"/>
      <c r="BU20" s="45"/>
      <c r="BV20" s="45" t="s">
        <v>1362</v>
      </c>
      <c r="BW20" s="294" t="s">
        <v>1365</v>
      </c>
      <c r="BX20" s="45" t="s">
        <v>1362</v>
      </c>
      <c r="BY20" s="45" t="s">
        <v>1362</v>
      </c>
      <c r="BZ20" s="45" t="s">
        <v>1365</v>
      </c>
      <c r="CA20" s="45" t="s">
        <v>1365</v>
      </c>
    </row>
    <row r="21" spans="1:80" x14ac:dyDescent="0.35">
      <c r="A21" s="341" t="s">
        <v>1378</v>
      </c>
      <c r="B21" s="341"/>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row>
    <row r="22" spans="1:80" x14ac:dyDescent="0.35">
      <c r="A22" s="45">
        <v>13</v>
      </c>
      <c r="B22" s="48" t="s">
        <v>1379</v>
      </c>
      <c r="C22" s="45" t="s">
        <v>1362</v>
      </c>
      <c r="D22" s="45" t="s">
        <v>1365</v>
      </c>
      <c r="E22" s="45" t="s">
        <v>1363</v>
      </c>
      <c r="F22" s="45" t="s">
        <v>1363</v>
      </c>
      <c r="G22" s="45" t="s">
        <v>1363</v>
      </c>
      <c r="H22" s="45" t="s">
        <v>1362</v>
      </c>
      <c r="I22" s="45"/>
      <c r="J22" s="45" t="s">
        <v>1362</v>
      </c>
      <c r="K22" s="45"/>
      <c r="L22" s="45"/>
      <c r="M22" s="45"/>
      <c r="N22" s="45" t="s">
        <v>1362</v>
      </c>
      <c r="O22" s="45" t="s">
        <v>1363</v>
      </c>
      <c r="P22" s="45" t="s">
        <v>1362</v>
      </c>
      <c r="Q22" s="294" t="s">
        <v>1362</v>
      </c>
      <c r="R22" s="45" t="s">
        <v>1362</v>
      </c>
      <c r="S22" s="45" t="s">
        <v>1363</v>
      </c>
      <c r="T22" s="45" t="s">
        <v>1362</v>
      </c>
      <c r="U22" s="45" t="s">
        <v>1362</v>
      </c>
      <c r="V22" s="45" t="s">
        <v>1363</v>
      </c>
      <c r="W22" s="45" t="s">
        <v>1363</v>
      </c>
      <c r="X22" s="45" t="s">
        <v>1363</v>
      </c>
      <c r="Y22" s="45" t="s">
        <v>1362</v>
      </c>
      <c r="Z22" s="45" t="s">
        <v>1362</v>
      </c>
      <c r="AA22" s="45"/>
      <c r="AB22" s="45" t="s">
        <v>1362</v>
      </c>
      <c r="AC22" s="45" t="s">
        <v>1362</v>
      </c>
      <c r="AD22" s="45" t="s">
        <v>1362</v>
      </c>
      <c r="AE22" s="45" t="s">
        <v>1362</v>
      </c>
      <c r="AF22" s="45" t="s">
        <v>1362</v>
      </c>
      <c r="AG22" s="45" t="s">
        <v>1362</v>
      </c>
      <c r="AH22" s="45" t="s">
        <v>1362</v>
      </c>
      <c r="AI22" s="45" t="s">
        <v>1363</v>
      </c>
      <c r="AJ22" s="294" t="s">
        <v>1362</v>
      </c>
      <c r="AK22" s="294" t="s">
        <v>1362</v>
      </c>
      <c r="AL22" s="45" t="s">
        <v>1362</v>
      </c>
      <c r="AM22" s="45" t="s">
        <v>1362</v>
      </c>
      <c r="AN22" s="45" t="s">
        <v>1362</v>
      </c>
      <c r="AO22" s="45"/>
      <c r="AP22" s="45" t="s">
        <v>1362</v>
      </c>
      <c r="AQ22" s="45" t="s">
        <v>1363</v>
      </c>
      <c r="AR22" s="45" t="s">
        <v>1363</v>
      </c>
      <c r="AS22" s="45" t="s">
        <v>1362</v>
      </c>
      <c r="AT22" s="45" t="s">
        <v>1362</v>
      </c>
      <c r="AU22" s="45" t="s">
        <v>1362</v>
      </c>
      <c r="AV22" s="45" t="s">
        <v>1362</v>
      </c>
      <c r="AW22" s="45" t="s">
        <v>1362</v>
      </c>
      <c r="AX22" s="45" t="s">
        <v>1362</v>
      </c>
      <c r="AY22" s="45"/>
      <c r="AZ22" s="45" t="s">
        <v>1363</v>
      </c>
      <c r="BA22" s="45" t="s">
        <v>1362</v>
      </c>
      <c r="BB22" s="45"/>
      <c r="BC22" s="45"/>
      <c r="BD22" s="45"/>
      <c r="BE22" s="294" t="s">
        <v>1362</v>
      </c>
      <c r="BF22" s="45" t="s">
        <v>1363</v>
      </c>
      <c r="BG22" s="45"/>
      <c r="BH22" s="45" t="s">
        <v>1362</v>
      </c>
      <c r="BI22" s="45" t="s">
        <v>1363</v>
      </c>
      <c r="BJ22" s="45" t="s">
        <v>1363</v>
      </c>
      <c r="BK22" s="45" t="s">
        <v>1362</v>
      </c>
      <c r="BL22" s="294" t="s">
        <v>1362</v>
      </c>
      <c r="BM22" s="45" t="s">
        <v>1362</v>
      </c>
      <c r="BN22" s="45" t="s">
        <v>1362</v>
      </c>
      <c r="BO22" s="45" t="s">
        <v>1362</v>
      </c>
      <c r="BP22" s="45"/>
      <c r="BQ22" s="45" t="s">
        <v>1362</v>
      </c>
      <c r="BR22" s="45" t="s">
        <v>1362</v>
      </c>
      <c r="BS22" s="45"/>
      <c r="BT22" s="45"/>
      <c r="BU22" s="45"/>
      <c r="BV22" s="45" t="s">
        <v>1362</v>
      </c>
      <c r="BW22" s="294" t="s">
        <v>1363</v>
      </c>
      <c r="BX22" s="45" t="s">
        <v>1362</v>
      </c>
      <c r="BY22" s="45" t="s">
        <v>1362</v>
      </c>
      <c r="BZ22" s="45" t="s">
        <v>1362</v>
      </c>
      <c r="CA22" s="45" t="s">
        <v>1362</v>
      </c>
    </row>
    <row r="23" spans="1:80" x14ac:dyDescent="0.35">
      <c r="A23" s="45">
        <v>14</v>
      </c>
      <c r="B23" s="48" t="s">
        <v>1380</v>
      </c>
      <c r="C23" s="46" t="s">
        <v>1365</v>
      </c>
      <c r="E23" s="46" t="s">
        <v>1365</v>
      </c>
      <c r="F23" s="46" t="s">
        <v>1365</v>
      </c>
      <c r="G23" s="46" t="s">
        <v>1365</v>
      </c>
      <c r="H23" s="46" t="s">
        <v>1365</v>
      </c>
      <c r="I23" s="46" t="s">
        <v>1365</v>
      </c>
      <c r="N23" s="46" t="s">
        <v>1365</v>
      </c>
      <c r="P23" s="46" t="s">
        <v>1365</v>
      </c>
      <c r="Q23" s="46" t="s">
        <v>1365</v>
      </c>
      <c r="R23" s="46" t="s">
        <v>1365</v>
      </c>
      <c r="S23" s="46" t="s">
        <v>1365</v>
      </c>
      <c r="T23" s="46" t="s">
        <v>1365</v>
      </c>
      <c r="U23" s="46" t="s">
        <v>1365</v>
      </c>
      <c r="V23" s="46" t="s">
        <v>1365</v>
      </c>
      <c r="X23" s="46" t="s">
        <v>1365</v>
      </c>
      <c r="Y23" s="46" t="s">
        <v>1365</v>
      </c>
      <c r="Z23" s="46" t="s">
        <v>1365</v>
      </c>
      <c r="AA23" s="46" t="s">
        <v>1365</v>
      </c>
      <c r="AB23" s="46" t="s">
        <v>1365</v>
      </c>
      <c r="AC23" s="46" t="s">
        <v>1365</v>
      </c>
      <c r="AD23" s="46" t="s">
        <v>1365</v>
      </c>
      <c r="AE23" s="46" t="s">
        <v>1365</v>
      </c>
      <c r="AF23" s="46" t="s">
        <v>1365</v>
      </c>
      <c r="AG23" s="46" t="s">
        <v>1365</v>
      </c>
      <c r="AH23" s="46" t="s">
        <v>1365</v>
      </c>
      <c r="AI23" s="46" t="s">
        <v>1365</v>
      </c>
      <c r="AJ23" s="46" t="s">
        <v>1365</v>
      </c>
      <c r="AK23" s="46" t="s">
        <v>1365</v>
      </c>
      <c r="AL23" s="46" t="s">
        <v>1365</v>
      </c>
      <c r="AM23" s="46" t="s">
        <v>1365</v>
      </c>
      <c r="AN23" s="46" t="s">
        <v>1365</v>
      </c>
      <c r="AO23" s="46" t="s">
        <v>1365</v>
      </c>
      <c r="AP23" s="46" t="s">
        <v>1365</v>
      </c>
      <c r="AQ23" s="46" t="s">
        <v>1365</v>
      </c>
      <c r="AR23" s="46" t="s">
        <v>1365</v>
      </c>
      <c r="AT23" s="46" t="s">
        <v>1365</v>
      </c>
      <c r="AU23" s="46" t="s">
        <v>1365</v>
      </c>
      <c r="AV23" s="46" t="s">
        <v>1365</v>
      </c>
      <c r="AW23" s="46" t="s">
        <v>1365</v>
      </c>
      <c r="AZ23" s="46" t="s">
        <v>1365</v>
      </c>
      <c r="BA23" s="46" t="s">
        <v>1365</v>
      </c>
      <c r="BB23" s="46" t="s">
        <v>1365</v>
      </c>
      <c r="BC23" s="46" t="s">
        <v>1365</v>
      </c>
      <c r="BD23" s="46" t="s">
        <v>1365</v>
      </c>
      <c r="BE23" s="46" t="s">
        <v>1365</v>
      </c>
      <c r="BH23" s="46" t="s">
        <v>1365</v>
      </c>
      <c r="BJ23" s="46" t="s">
        <v>1365</v>
      </c>
      <c r="BK23" s="46" t="s">
        <v>1365</v>
      </c>
      <c r="BL23" s="46" t="s">
        <v>1365</v>
      </c>
      <c r="BM23" s="46" t="s">
        <v>1365</v>
      </c>
      <c r="BN23" s="46" t="s">
        <v>1365</v>
      </c>
      <c r="BO23" s="46" t="s">
        <v>1365</v>
      </c>
      <c r="BP23" s="46" t="s">
        <v>1365</v>
      </c>
      <c r="BS23" s="46" t="s">
        <v>1365</v>
      </c>
      <c r="BV23" s="46" t="s">
        <v>1365</v>
      </c>
      <c r="BW23" s="46" t="s">
        <v>1365</v>
      </c>
      <c r="BZ23" s="46" t="s">
        <v>1365</v>
      </c>
      <c r="CA23" s="46" t="s">
        <v>1365</v>
      </c>
    </row>
    <row r="24" spans="1:80" x14ac:dyDescent="0.35">
      <c r="A24" s="45">
        <v>15</v>
      </c>
      <c r="B24" s="48" t="s">
        <v>1381</v>
      </c>
      <c r="C24" s="45" t="s">
        <v>1362</v>
      </c>
      <c r="D24" s="111" t="s">
        <v>1363</v>
      </c>
      <c r="E24" s="45" t="s">
        <v>1363</v>
      </c>
      <c r="F24" s="45" t="s">
        <v>1363</v>
      </c>
      <c r="G24" s="45" t="s">
        <v>1363</v>
      </c>
      <c r="H24" s="45" t="s">
        <v>1362</v>
      </c>
      <c r="I24" s="45"/>
      <c r="J24" s="111" t="s">
        <v>1362</v>
      </c>
      <c r="K24" s="111"/>
      <c r="L24" s="111"/>
      <c r="M24" s="111"/>
      <c r="N24" s="45" t="s">
        <v>1362</v>
      </c>
      <c r="O24" s="45" t="s">
        <v>1363</v>
      </c>
      <c r="P24" s="45" t="s">
        <v>1362</v>
      </c>
      <c r="Q24" s="294" t="s">
        <v>1362</v>
      </c>
      <c r="R24" s="45" t="s">
        <v>1363</v>
      </c>
      <c r="S24" s="45" t="s">
        <v>1362</v>
      </c>
      <c r="T24" s="45" t="s">
        <v>1362</v>
      </c>
      <c r="U24" s="45" t="s">
        <v>1362</v>
      </c>
      <c r="V24" s="45" t="s">
        <v>1362</v>
      </c>
      <c r="W24" s="111" t="s">
        <v>1363</v>
      </c>
      <c r="X24" s="45" t="s">
        <v>1363</v>
      </c>
      <c r="Y24" s="45" t="s">
        <v>1362</v>
      </c>
      <c r="Z24" s="45" t="s">
        <v>1363</v>
      </c>
      <c r="AA24" s="45"/>
      <c r="AB24" s="45" t="s">
        <v>1363</v>
      </c>
      <c r="AC24" s="45" t="s">
        <v>1362</v>
      </c>
      <c r="AD24" s="45" t="s">
        <v>1363</v>
      </c>
      <c r="AE24" s="45" t="s">
        <v>1362</v>
      </c>
      <c r="AF24" s="111" t="s">
        <v>1363</v>
      </c>
      <c r="AG24" s="45" t="s">
        <v>1363</v>
      </c>
      <c r="AH24" s="45" t="s">
        <v>1362</v>
      </c>
      <c r="AI24" s="45" t="s">
        <v>1363</v>
      </c>
      <c r="AJ24" s="294" t="s">
        <v>1362</v>
      </c>
      <c r="AK24" s="45" t="s">
        <v>1363</v>
      </c>
      <c r="AL24" s="45" t="s">
        <v>1362</v>
      </c>
      <c r="AM24" s="45" t="s">
        <v>1362</v>
      </c>
      <c r="AN24" s="45" t="s">
        <v>1363</v>
      </c>
      <c r="AO24" s="45"/>
      <c r="AP24" s="45" t="s">
        <v>1363</v>
      </c>
      <c r="AQ24" s="45" t="s">
        <v>1363</v>
      </c>
      <c r="AR24" s="45" t="s">
        <v>1363</v>
      </c>
      <c r="AS24" s="111" t="s">
        <v>1362</v>
      </c>
      <c r="AT24" s="45" t="s">
        <v>1362</v>
      </c>
      <c r="AU24" s="45" t="s">
        <v>1362</v>
      </c>
      <c r="AV24" s="45" t="s">
        <v>1362</v>
      </c>
      <c r="AW24" s="45" t="s">
        <v>1363</v>
      </c>
      <c r="AX24" s="111" t="s">
        <v>1363</v>
      </c>
      <c r="AY24" s="111"/>
      <c r="AZ24" s="45" t="s">
        <v>1363</v>
      </c>
      <c r="BA24" s="45" t="s">
        <v>1362</v>
      </c>
      <c r="BB24" s="45"/>
      <c r="BC24" s="45"/>
      <c r="BD24" s="45"/>
      <c r="BE24" s="294" t="s">
        <v>1362</v>
      </c>
      <c r="BF24" s="111" t="s">
        <v>1362</v>
      </c>
      <c r="BG24" s="111"/>
      <c r="BH24" s="45" t="s">
        <v>1362</v>
      </c>
      <c r="BI24" s="111" t="s">
        <v>1363</v>
      </c>
      <c r="BJ24" s="45" t="s">
        <v>1362</v>
      </c>
      <c r="BK24" s="45" t="s">
        <v>1363</v>
      </c>
      <c r="BL24" s="294" t="s">
        <v>1362</v>
      </c>
      <c r="BM24" s="45" t="s">
        <v>1362</v>
      </c>
      <c r="BN24" s="45" t="s">
        <v>1362</v>
      </c>
      <c r="BO24" s="45" t="s">
        <v>1362</v>
      </c>
      <c r="BP24" s="45"/>
      <c r="BQ24" s="111" t="s">
        <v>1362</v>
      </c>
      <c r="BR24" s="111" t="s">
        <v>1363</v>
      </c>
      <c r="BS24" s="45"/>
      <c r="BT24" s="111"/>
      <c r="BU24" s="111"/>
      <c r="BV24" s="45" t="s">
        <v>1362</v>
      </c>
      <c r="BW24" s="294" t="s">
        <v>1362</v>
      </c>
      <c r="BX24" s="111" t="s">
        <v>1362</v>
      </c>
      <c r="BY24" s="111" t="s">
        <v>1362</v>
      </c>
      <c r="BZ24" s="45" t="s">
        <v>1362</v>
      </c>
      <c r="CA24" s="45" t="s">
        <v>1362</v>
      </c>
      <c r="CB24" s="45"/>
    </row>
    <row r="25" spans="1:80" ht="29" x14ac:dyDescent="0.35">
      <c r="A25" s="45">
        <v>16</v>
      </c>
      <c r="B25" s="48" t="s">
        <v>1382</v>
      </c>
      <c r="C25" s="45" t="s">
        <v>1362</v>
      </c>
      <c r="D25" s="45" t="s">
        <v>1365</v>
      </c>
      <c r="E25" s="45" t="s">
        <v>1363</v>
      </c>
      <c r="F25" s="45" t="s">
        <v>1363</v>
      </c>
      <c r="G25" s="45" t="s">
        <v>1363</v>
      </c>
      <c r="H25" s="45" t="s">
        <v>1365</v>
      </c>
      <c r="I25" s="45"/>
      <c r="J25" s="45" t="s">
        <v>1363</v>
      </c>
      <c r="K25" s="45"/>
      <c r="L25" s="45"/>
      <c r="M25" s="45"/>
      <c r="N25" s="45" t="s">
        <v>1365</v>
      </c>
      <c r="O25" s="45" t="s">
        <v>1363</v>
      </c>
      <c r="P25" s="45" t="s">
        <v>1365</v>
      </c>
      <c r="Q25" s="45" t="s">
        <v>1365</v>
      </c>
      <c r="R25" s="45" t="s">
        <v>1365</v>
      </c>
      <c r="S25" s="45" t="s">
        <v>1365</v>
      </c>
      <c r="T25" s="45" t="s">
        <v>1363</v>
      </c>
      <c r="U25" s="45" t="s">
        <v>1365</v>
      </c>
      <c r="V25" s="45" t="s">
        <v>1365</v>
      </c>
      <c r="W25" s="45" t="s">
        <v>1363</v>
      </c>
      <c r="X25" s="45" t="s">
        <v>1363</v>
      </c>
      <c r="Y25" s="45" t="s">
        <v>1365</v>
      </c>
      <c r="Z25" s="45" t="s">
        <v>1365</v>
      </c>
      <c r="AA25" s="45"/>
      <c r="AB25" s="45" t="s">
        <v>1365</v>
      </c>
      <c r="AC25" s="110" t="s">
        <v>1365</v>
      </c>
      <c r="AD25" s="45" t="s">
        <v>1365</v>
      </c>
      <c r="AE25" s="45" t="s">
        <v>1365</v>
      </c>
      <c r="AF25" s="45" t="s">
        <v>1363</v>
      </c>
      <c r="AG25" s="45" t="s">
        <v>1363</v>
      </c>
      <c r="AH25" s="45" t="s">
        <v>1363</v>
      </c>
      <c r="AI25" s="45" t="s">
        <v>1365</v>
      </c>
      <c r="AJ25" s="45" t="s">
        <v>1365</v>
      </c>
      <c r="AK25" s="45" t="s">
        <v>1365</v>
      </c>
      <c r="AL25" s="45" t="s">
        <v>1365</v>
      </c>
      <c r="AM25" s="45" t="s">
        <v>1365</v>
      </c>
      <c r="AN25" s="45" t="s">
        <v>1365</v>
      </c>
      <c r="AO25" s="45"/>
      <c r="AP25" s="45" t="s">
        <v>1365</v>
      </c>
      <c r="AQ25" s="45" t="s">
        <v>1365</v>
      </c>
      <c r="AR25" s="45" t="s">
        <v>1362</v>
      </c>
      <c r="AS25" s="45" t="s">
        <v>1365</v>
      </c>
      <c r="AT25" s="45" t="s">
        <v>1365</v>
      </c>
      <c r="AU25" s="45" t="s">
        <v>1365</v>
      </c>
      <c r="AV25" s="45" t="s">
        <v>1362</v>
      </c>
      <c r="AW25" s="45" t="s">
        <v>1362</v>
      </c>
      <c r="AX25" s="45" t="s">
        <v>1365</v>
      </c>
      <c r="AY25" s="45"/>
      <c r="AZ25" s="45" t="s">
        <v>1363</v>
      </c>
      <c r="BA25" s="45" t="s">
        <v>1365</v>
      </c>
      <c r="BB25" s="45"/>
      <c r="BC25" s="45"/>
      <c r="BD25" s="45"/>
      <c r="BE25" s="45" t="s">
        <v>1365</v>
      </c>
      <c r="BF25" s="45" t="s">
        <v>1365</v>
      </c>
      <c r="BG25" s="45"/>
      <c r="BH25" s="45" t="s">
        <v>1365</v>
      </c>
      <c r="BI25" s="45" t="s">
        <v>1362</v>
      </c>
      <c r="BJ25" s="45" t="s">
        <v>1365</v>
      </c>
      <c r="BK25" s="45" t="s">
        <v>1365</v>
      </c>
      <c r="BL25" s="294" t="s">
        <v>1362</v>
      </c>
      <c r="BM25" s="45" t="s">
        <v>1365</v>
      </c>
      <c r="BN25" s="45" t="s">
        <v>1365</v>
      </c>
      <c r="BO25" s="45" t="s">
        <v>1363</v>
      </c>
      <c r="BP25" s="45"/>
      <c r="BQ25" s="45" t="s">
        <v>1362</v>
      </c>
      <c r="BR25" s="45" t="s">
        <v>1363</v>
      </c>
      <c r="BS25" s="45"/>
      <c r="BT25" s="45"/>
      <c r="BU25" s="45"/>
      <c r="BV25" s="45" t="s">
        <v>1365</v>
      </c>
      <c r="BW25" s="45" t="s">
        <v>1365</v>
      </c>
      <c r="BX25" s="45" t="s">
        <v>1362</v>
      </c>
      <c r="BY25" s="45" t="s">
        <v>1362</v>
      </c>
      <c r="BZ25" s="45" t="s">
        <v>1365</v>
      </c>
      <c r="CA25" s="45" t="s">
        <v>1365</v>
      </c>
    </row>
    <row r="26" spans="1:80" x14ac:dyDescent="0.35">
      <c r="A26" s="342" t="s">
        <v>1383</v>
      </c>
      <c r="B26" s="342"/>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row>
    <row r="27" spans="1:80" x14ac:dyDescent="0.35">
      <c r="A27" s="45">
        <v>17</v>
      </c>
      <c r="B27" s="48" t="s">
        <v>1384</v>
      </c>
      <c r="D27" s="45"/>
      <c r="E27" s="45"/>
      <c r="F27" s="45"/>
      <c r="G27" s="45"/>
      <c r="H27" s="45"/>
      <c r="I27" s="45"/>
      <c r="J27" s="45"/>
      <c r="K27" s="45"/>
      <c r="L27" s="45"/>
      <c r="M27" s="45"/>
      <c r="N27" s="45"/>
      <c r="O27" s="45"/>
      <c r="P27" s="45"/>
      <c r="Q27" s="45"/>
      <c r="R27" s="45"/>
      <c r="S27" s="45"/>
      <c r="T27" s="45"/>
      <c r="U27" s="45"/>
      <c r="V27" s="45"/>
      <c r="W27" s="45" t="s">
        <v>1362</v>
      </c>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row>
    <row r="28" spans="1:80" ht="29" x14ac:dyDescent="0.35">
      <c r="A28" s="45">
        <v>18</v>
      </c>
      <c r="B28" s="48" t="s">
        <v>1385</v>
      </c>
      <c r="D28" s="45"/>
      <c r="E28" s="45"/>
      <c r="F28" s="45"/>
      <c r="G28" s="45"/>
      <c r="H28" s="45"/>
      <c r="I28" s="45"/>
      <c r="J28" s="45"/>
      <c r="K28" s="45"/>
      <c r="L28" s="45"/>
      <c r="M28" s="45"/>
      <c r="N28" s="45"/>
      <c r="O28" s="45"/>
      <c r="P28" s="45"/>
      <c r="Q28" s="45"/>
      <c r="R28" s="45"/>
      <c r="S28" s="45"/>
      <c r="T28" s="45"/>
      <c r="U28" s="45"/>
      <c r="V28" s="45"/>
      <c r="W28" s="45" t="s">
        <v>1363</v>
      </c>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row>
    <row r="29" spans="1:80" x14ac:dyDescent="0.35">
      <c r="A29" s="45">
        <v>19</v>
      </c>
      <c r="B29" s="48" t="s">
        <v>1386</v>
      </c>
      <c r="D29" s="45"/>
      <c r="E29" s="45"/>
      <c r="F29" s="45"/>
      <c r="G29" s="45"/>
      <c r="H29" s="45"/>
      <c r="I29" s="45"/>
      <c r="J29" s="45"/>
      <c r="K29" s="45"/>
      <c r="L29" s="45"/>
      <c r="M29" s="45"/>
      <c r="N29" s="45"/>
      <c r="O29" s="45"/>
      <c r="P29" s="45"/>
      <c r="Q29" s="45"/>
      <c r="R29" s="45"/>
      <c r="S29" s="45"/>
      <c r="T29" s="45"/>
      <c r="U29" s="45"/>
      <c r="V29" s="45"/>
      <c r="W29" s="45" t="s">
        <v>1365</v>
      </c>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row>
    <row r="30" spans="1:80" ht="29" x14ac:dyDescent="0.35">
      <c r="A30" s="45">
        <v>20</v>
      </c>
      <c r="B30" s="295" t="s">
        <v>1387</v>
      </c>
      <c r="D30" s="45"/>
      <c r="E30" s="45"/>
      <c r="F30" s="45"/>
      <c r="G30" s="45"/>
      <c r="H30" s="45"/>
      <c r="I30" s="45"/>
      <c r="J30" s="45"/>
      <c r="K30" s="45"/>
      <c r="L30" s="45"/>
      <c r="M30" s="45"/>
      <c r="N30" s="45"/>
      <c r="O30" s="45"/>
      <c r="P30" s="45"/>
      <c r="Q30" s="45"/>
      <c r="R30" s="45"/>
      <c r="S30" s="45"/>
      <c r="T30" s="45"/>
      <c r="U30" s="45"/>
      <c r="V30" s="45"/>
      <c r="W30" s="45" t="s">
        <v>1365</v>
      </c>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row>
    <row r="31" spans="1:80" ht="29" x14ac:dyDescent="0.35">
      <c r="A31" s="45">
        <v>21</v>
      </c>
      <c r="B31" s="48" t="s">
        <v>1388</v>
      </c>
      <c r="D31" s="45"/>
      <c r="E31" s="45"/>
      <c r="F31" s="45"/>
      <c r="G31" s="45"/>
      <c r="H31" s="45"/>
      <c r="I31" s="45"/>
      <c r="J31" s="45"/>
      <c r="K31" s="45"/>
      <c r="L31" s="45"/>
      <c r="M31" s="45"/>
      <c r="N31" s="45"/>
      <c r="O31" s="45"/>
      <c r="P31" s="45"/>
      <c r="Q31" s="45"/>
      <c r="R31" s="45"/>
      <c r="S31" s="45"/>
      <c r="T31" s="45"/>
      <c r="U31" s="45"/>
      <c r="V31" s="45"/>
      <c r="W31" s="45" t="s">
        <v>1363</v>
      </c>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row>
    <row r="32" spans="1:80" x14ac:dyDescent="0.35">
      <c r="A32" s="45">
        <v>22</v>
      </c>
      <c r="B32" s="48" t="s">
        <v>1389</v>
      </c>
      <c r="D32" s="45"/>
      <c r="E32" s="45"/>
      <c r="F32" s="45"/>
      <c r="G32" s="45"/>
      <c r="H32" s="45"/>
      <c r="I32" s="45"/>
      <c r="J32" s="45"/>
      <c r="K32" s="45"/>
      <c r="L32" s="45"/>
      <c r="M32" s="45"/>
      <c r="N32" s="45"/>
      <c r="O32" s="45"/>
      <c r="P32" s="45"/>
      <c r="Q32" s="45"/>
      <c r="R32" s="45"/>
      <c r="S32" s="45"/>
      <c r="T32" s="45"/>
      <c r="U32" s="45"/>
      <c r="V32" s="45"/>
      <c r="W32" s="45" t="s">
        <v>1363</v>
      </c>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row>
    <row r="33" spans="1:79" ht="29" x14ac:dyDescent="0.35">
      <c r="A33" s="45">
        <v>23</v>
      </c>
      <c r="B33" s="48" t="s">
        <v>1390</v>
      </c>
      <c r="D33" s="45"/>
      <c r="E33" s="45"/>
      <c r="F33" s="45"/>
      <c r="G33" s="45"/>
      <c r="H33" s="45"/>
      <c r="I33" s="45"/>
      <c r="J33" s="45"/>
      <c r="K33" s="45"/>
      <c r="L33" s="45"/>
      <c r="M33" s="45"/>
      <c r="N33" s="45"/>
      <c r="O33" s="45"/>
      <c r="P33" s="45"/>
      <c r="Q33" s="45"/>
      <c r="R33" s="45"/>
      <c r="S33" s="45"/>
      <c r="T33" s="45"/>
      <c r="U33" s="45"/>
      <c r="V33" s="45"/>
      <c r="W33" s="45" t="s">
        <v>1363</v>
      </c>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row>
    <row r="34" spans="1:79" x14ac:dyDescent="0.35">
      <c r="A34" s="45">
        <v>24</v>
      </c>
      <c r="B34" s="48" t="s">
        <v>1391</v>
      </c>
      <c r="D34" s="45"/>
      <c r="E34" s="45"/>
      <c r="F34" s="45"/>
      <c r="G34" s="45"/>
      <c r="H34" s="45"/>
      <c r="I34" s="45"/>
      <c r="J34" s="45"/>
      <c r="K34" s="45"/>
      <c r="L34" s="45"/>
      <c r="M34" s="45"/>
      <c r="N34" s="45"/>
      <c r="O34" s="45"/>
      <c r="P34" s="45"/>
      <c r="Q34" s="45"/>
      <c r="R34" s="45"/>
      <c r="S34" s="45"/>
      <c r="T34" s="45"/>
      <c r="U34" s="45"/>
      <c r="V34" s="45"/>
      <c r="W34" s="45" t="s">
        <v>1363</v>
      </c>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row>
    <row r="35" spans="1:79" x14ac:dyDescent="0.35">
      <c r="A35" s="342" t="s">
        <v>1392</v>
      </c>
      <c r="B35" s="342"/>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row>
    <row r="36" spans="1:79" ht="29" x14ac:dyDescent="0.35">
      <c r="A36" s="45">
        <v>25</v>
      </c>
      <c r="B36" s="48" t="s">
        <v>1393</v>
      </c>
      <c r="D36" s="45"/>
      <c r="E36" s="45"/>
      <c r="F36" s="45"/>
      <c r="G36" s="45"/>
      <c r="H36" s="45"/>
      <c r="I36" s="45"/>
      <c r="J36" s="45"/>
      <c r="K36" s="45"/>
      <c r="L36" s="45"/>
      <c r="M36" s="45"/>
      <c r="N36" s="45" t="s">
        <v>1365</v>
      </c>
      <c r="O36" s="45"/>
      <c r="P36" s="45"/>
      <c r="Q36" s="294" t="s">
        <v>1362</v>
      </c>
      <c r="R36" s="45"/>
      <c r="S36" s="45"/>
      <c r="T36" s="45"/>
      <c r="U36" s="45"/>
      <c r="V36" s="45"/>
      <c r="W36" s="45"/>
      <c r="X36" s="45"/>
      <c r="Y36" s="45"/>
      <c r="Z36" s="45" t="s">
        <v>1362</v>
      </c>
      <c r="AA36" s="45" t="s">
        <v>1362</v>
      </c>
      <c r="AB36" s="45" t="s">
        <v>1362</v>
      </c>
      <c r="AC36" s="45"/>
      <c r="AD36" s="45"/>
      <c r="AE36" s="45"/>
      <c r="AF36" s="45" t="s">
        <v>1362</v>
      </c>
      <c r="AG36" s="45" t="s">
        <v>1365</v>
      </c>
      <c r="AH36" s="45"/>
      <c r="AI36" s="45"/>
      <c r="AJ36" s="45"/>
      <c r="AK36" s="45" t="s">
        <v>1363</v>
      </c>
      <c r="AL36" s="45" t="s">
        <v>1363</v>
      </c>
      <c r="AM36" s="45"/>
      <c r="AN36" s="45" t="s">
        <v>1365</v>
      </c>
      <c r="AO36" s="45"/>
      <c r="AP36" s="45"/>
      <c r="AQ36" s="45"/>
      <c r="AR36" s="45" t="s">
        <v>1365</v>
      </c>
      <c r="AS36" s="45" t="s">
        <v>1363</v>
      </c>
      <c r="AT36" s="45"/>
      <c r="AU36" s="45"/>
      <c r="AV36" s="45"/>
      <c r="AW36" s="45" t="s">
        <v>1363</v>
      </c>
      <c r="AX36" s="45"/>
      <c r="AY36" s="45"/>
      <c r="AZ36" s="45"/>
      <c r="BA36" s="45" t="s">
        <v>1362</v>
      </c>
      <c r="BB36" s="45"/>
      <c r="BC36" s="45"/>
      <c r="BD36" s="45"/>
      <c r="BE36" s="45" t="s">
        <v>1365</v>
      </c>
      <c r="BF36" s="45"/>
      <c r="BG36" s="45"/>
      <c r="BH36" s="45"/>
      <c r="BI36" s="45" t="s">
        <v>1363</v>
      </c>
      <c r="BJ36" s="45"/>
      <c r="BK36" s="45" t="s">
        <v>1362</v>
      </c>
      <c r="BL36" s="294" t="s">
        <v>1362</v>
      </c>
      <c r="BM36" s="45" t="s">
        <v>1362</v>
      </c>
      <c r="BN36" s="45"/>
      <c r="BO36" s="45"/>
      <c r="BP36" s="45"/>
      <c r="BQ36" s="45" t="s">
        <v>1363</v>
      </c>
      <c r="BR36" s="45"/>
      <c r="BS36" s="45"/>
      <c r="BT36" s="45"/>
      <c r="BU36" s="45"/>
      <c r="BV36" s="45" t="s">
        <v>1363</v>
      </c>
      <c r="BW36" s="45"/>
      <c r="BX36" s="45"/>
      <c r="BY36" s="45"/>
      <c r="BZ36" s="45"/>
      <c r="CA36" s="45"/>
    </row>
    <row r="37" spans="1:79" ht="29" x14ac:dyDescent="0.35">
      <c r="A37" s="45">
        <v>26</v>
      </c>
      <c r="B37" s="48" t="s">
        <v>1394</v>
      </c>
      <c r="D37" s="45"/>
      <c r="E37" s="45"/>
      <c r="F37" s="45"/>
      <c r="G37" s="45"/>
      <c r="H37" s="45"/>
      <c r="I37" s="45"/>
      <c r="J37" s="45"/>
      <c r="K37" s="45"/>
      <c r="L37" s="45"/>
      <c r="M37" s="45"/>
      <c r="N37" s="45" t="s">
        <v>1365</v>
      </c>
      <c r="O37" s="45"/>
      <c r="P37" s="45"/>
      <c r="Q37" s="294" t="s">
        <v>1362</v>
      </c>
      <c r="R37" s="45"/>
      <c r="S37" s="45"/>
      <c r="T37" s="45"/>
      <c r="U37" s="45"/>
      <c r="V37" s="45"/>
      <c r="W37" s="45"/>
      <c r="X37" s="45"/>
      <c r="Y37" s="45"/>
      <c r="Z37" s="45" t="s">
        <v>1362</v>
      </c>
      <c r="AA37" s="45" t="s">
        <v>1362</v>
      </c>
      <c r="AB37" s="45" t="s">
        <v>1362</v>
      </c>
      <c r="AC37" s="45"/>
      <c r="AD37" s="45"/>
      <c r="AE37" s="45"/>
      <c r="AF37" s="45" t="s">
        <v>1362</v>
      </c>
      <c r="AG37" s="45" t="s">
        <v>1365</v>
      </c>
      <c r="AH37" s="45"/>
      <c r="AI37" s="45"/>
      <c r="AJ37" s="45"/>
      <c r="AK37" s="45" t="s">
        <v>1363</v>
      </c>
      <c r="AL37" s="45" t="s">
        <v>1363</v>
      </c>
      <c r="AM37" s="45"/>
      <c r="AN37" s="45" t="s">
        <v>1365</v>
      </c>
      <c r="AO37" s="45"/>
      <c r="AP37" s="45"/>
      <c r="AQ37" s="45"/>
      <c r="AR37" s="45" t="s">
        <v>1365</v>
      </c>
      <c r="AS37" s="45" t="s">
        <v>1363</v>
      </c>
      <c r="AT37" s="45"/>
      <c r="AU37" s="45"/>
      <c r="AV37" s="45"/>
      <c r="AW37" s="45" t="s">
        <v>1362</v>
      </c>
      <c r="AX37" s="45"/>
      <c r="AY37" s="45"/>
      <c r="AZ37" s="45"/>
      <c r="BA37" s="45" t="s">
        <v>1363</v>
      </c>
      <c r="BB37" s="45"/>
      <c r="BC37" s="45"/>
      <c r="BD37" s="45"/>
      <c r="BE37" s="45" t="s">
        <v>1365</v>
      </c>
      <c r="BF37" s="45"/>
      <c r="BG37" s="45"/>
      <c r="BH37" s="45"/>
      <c r="BI37" s="45" t="s">
        <v>1363</v>
      </c>
      <c r="BJ37" s="45"/>
      <c r="BK37" s="45" t="s">
        <v>1362</v>
      </c>
      <c r="BL37" s="294" t="s">
        <v>1362</v>
      </c>
      <c r="BM37" s="45" t="s">
        <v>1362</v>
      </c>
      <c r="BN37" s="45"/>
      <c r="BO37" s="45"/>
      <c r="BP37" s="45"/>
      <c r="BQ37" s="45" t="s">
        <v>1363</v>
      </c>
      <c r="BR37" s="45"/>
      <c r="BS37" s="45"/>
      <c r="BT37" s="45"/>
      <c r="BU37" s="45"/>
      <c r="BV37" s="45" t="s">
        <v>1362</v>
      </c>
      <c r="BW37" s="45"/>
      <c r="BX37" s="45"/>
      <c r="BY37" s="45"/>
      <c r="BZ37" s="45"/>
      <c r="CA37" s="45"/>
    </row>
    <row r="38" spans="1:79" x14ac:dyDescent="0.35">
      <c r="A38" s="45">
        <v>27</v>
      </c>
      <c r="B38" s="48" t="s">
        <v>1395</v>
      </c>
      <c r="D38" s="45"/>
      <c r="E38" s="45"/>
      <c r="F38" s="45"/>
      <c r="G38" s="45"/>
      <c r="H38" s="45"/>
      <c r="I38" s="45"/>
      <c r="J38" s="45"/>
      <c r="K38" s="45"/>
      <c r="L38" s="45"/>
      <c r="M38" s="45"/>
      <c r="N38" s="45" t="s">
        <v>1363</v>
      </c>
      <c r="O38" s="45"/>
      <c r="P38" s="45"/>
      <c r="Q38" s="294" t="s">
        <v>1363</v>
      </c>
      <c r="R38" s="45"/>
      <c r="S38" s="45"/>
      <c r="T38" s="45"/>
      <c r="U38" s="45"/>
      <c r="V38" s="45"/>
      <c r="W38" s="45"/>
      <c r="X38" s="45"/>
      <c r="Y38" s="45"/>
      <c r="Z38" s="45" t="s">
        <v>1363</v>
      </c>
      <c r="AA38" s="45" t="s">
        <v>1363</v>
      </c>
      <c r="AB38" s="45" t="s">
        <v>1363</v>
      </c>
      <c r="AC38" s="45"/>
      <c r="AD38" s="45"/>
      <c r="AE38" s="45"/>
      <c r="AF38" s="45" t="s">
        <v>1363</v>
      </c>
      <c r="AG38" s="45" t="s">
        <v>1363</v>
      </c>
      <c r="AH38" s="45"/>
      <c r="AI38" s="45"/>
      <c r="AJ38" s="45"/>
      <c r="AK38" s="45" t="s">
        <v>1363</v>
      </c>
      <c r="AL38" s="45" t="s">
        <v>1363</v>
      </c>
      <c r="AM38" s="45"/>
      <c r="AN38" s="45" t="s">
        <v>1363</v>
      </c>
      <c r="AO38" s="45"/>
      <c r="AP38" s="45"/>
      <c r="AQ38" s="45"/>
      <c r="AR38" s="45" t="s">
        <v>1363</v>
      </c>
      <c r="AS38" s="45" t="s">
        <v>1363</v>
      </c>
      <c r="AT38" s="45"/>
      <c r="AU38" s="45"/>
      <c r="AV38" s="45"/>
      <c r="AW38" s="45" t="s">
        <v>1363</v>
      </c>
      <c r="AX38" s="45"/>
      <c r="AY38" s="45"/>
      <c r="AZ38" s="45"/>
      <c r="BA38" s="45" t="s">
        <v>1363</v>
      </c>
      <c r="BB38" s="45"/>
      <c r="BC38" s="45"/>
      <c r="BD38" s="45"/>
      <c r="BE38" s="45" t="s">
        <v>1365</v>
      </c>
      <c r="BF38" s="45"/>
      <c r="BG38" s="45"/>
      <c r="BH38" s="45"/>
      <c r="BI38" s="45" t="s">
        <v>1363</v>
      </c>
      <c r="BJ38" s="45"/>
      <c r="BK38" s="45" t="s">
        <v>1363</v>
      </c>
      <c r="BL38" s="294" t="s">
        <v>1363</v>
      </c>
      <c r="BM38" s="45" t="s">
        <v>1363</v>
      </c>
      <c r="BN38" s="45"/>
      <c r="BO38" s="45"/>
      <c r="BP38" s="45"/>
      <c r="BQ38" s="45" t="s">
        <v>1363</v>
      </c>
      <c r="BR38" s="45"/>
      <c r="BS38" s="45"/>
      <c r="BT38" s="45"/>
      <c r="BU38" s="45"/>
      <c r="BV38" s="45" t="s">
        <v>1363</v>
      </c>
      <c r="BW38" s="45"/>
      <c r="BX38" s="45"/>
      <c r="BY38" s="45"/>
      <c r="BZ38" s="45"/>
      <c r="CA38" s="45"/>
    </row>
    <row r="39" spans="1:79" ht="29" x14ac:dyDescent="0.35">
      <c r="A39" s="45">
        <v>28</v>
      </c>
      <c r="B39" s="48" t="s">
        <v>1396</v>
      </c>
      <c r="D39" s="45"/>
      <c r="E39" s="45"/>
      <c r="F39" s="45"/>
      <c r="G39" s="45"/>
      <c r="H39" s="45"/>
      <c r="I39" s="45"/>
      <c r="J39" s="45"/>
      <c r="K39" s="45"/>
      <c r="L39" s="45"/>
      <c r="M39" s="45"/>
      <c r="N39" s="45" t="s">
        <v>1365</v>
      </c>
      <c r="O39" s="45"/>
      <c r="P39" s="45"/>
      <c r="Q39" s="294" t="s">
        <v>1362</v>
      </c>
      <c r="R39" s="45"/>
      <c r="S39" s="45"/>
      <c r="T39" s="45"/>
      <c r="U39" s="45"/>
      <c r="V39" s="45"/>
      <c r="W39" s="45"/>
      <c r="X39" s="45"/>
      <c r="Y39" s="45"/>
      <c r="Z39" s="45" t="s">
        <v>1363</v>
      </c>
      <c r="AA39" s="45" t="s">
        <v>1363</v>
      </c>
      <c r="AB39" s="45" t="s">
        <v>1362</v>
      </c>
      <c r="AC39" s="45"/>
      <c r="AD39" s="45"/>
      <c r="AE39" s="45"/>
      <c r="AF39" s="45" t="s">
        <v>1363</v>
      </c>
      <c r="AG39" s="45" t="s">
        <v>1365</v>
      </c>
      <c r="AH39" s="45"/>
      <c r="AI39" s="45"/>
      <c r="AJ39" s="45"/>
      <c r="AK39" s="45" t="s">
        <v>1362</v>
      </c>
      <c r="AL39" s="45" t="s">
        <v>1363</v>
      </c>
      <c r="AM39" s="45"/>
      <c r="AN39" s="45" t="s">
        <v>1363</v>
      </c>
      <c r="AO39" s="45"/>
      <c r="AP39" s="45"/>
      <c r="AQ39" s="45"/>
      <c r="AR39" s="45" t="s">
        <v>1365</v>
      </c>
      <c r="AS39" s="45" t="s">
        <v>1363</v>
      </c>
      <c r="AT39" s="45"/>
      <c r="AU39" s="45"/>
      <c r="AV39" s="45"/>
      <c r="AW39" s="45" t="s">
        <v>1362</v>
      </c>
      <c r="AX39" s="45"/>
      <c r="AY39" s="45"/>
      <c r="AZ39" s="45"/>
      <c r="BA39" s="45" t="s">
        <v>1363</v>
      </c>
      <c r="BB39" s="45"/>
      <c r="BC39" s="45"/>
      <c r="BD39" s="45"/>
      <c r="BE39" s="45" t="s">
        <v>1365</v>
      </c>
      <c r="BF39" s="45"/>
      <c r="BG39" s="45"/>
      <c r="BH39" s="45"/>
      <c r="BI39" s="45" t="s">
        <v>1363</v>
      </c>
      <c r="BJ39" s="45"/>
      <c r="BK39" s="45" t="s">
        <v>1362</v>
      </c>
      <c r="BL39" s="294" t="s">
        <v>1362</v>
      </c>
      <c r="BM39" s="45" t="s">
        <v>1362</v>
      </c>
      <c r="BN39" s="45"/>
      <c r="BO39" s="45"/>
      <c r="BP39" s="45"/>
      <c r="BQ39" s="45" t="s">
        <v>1362</v>
      </c>
      <c r="BR39" s="45"/>
      <c r="BS39" s="45"/>
      <c r="BT39" s="45"/>
      <c r="BU39" s="45"/>
      <c r="BV39" s="45" t="s">
        <v>1362</v>
      </c>
      <c r="BW39" s="45"/>
      <c r="BX39" s="45"/>
      <c r="BY39" s="45"/>
      <c r="BZ39" s="45"/>
      <c r="CA39" s="45"/>
    </row>
    <row r="40" spans="1:79" ht="29" x14ac:dyDescent="0.35">
      <c r="A40" s="45">
        <v>29</v>
      </c>
      <c r="B40" s="48" t="s">
        <v>1397</v>
      </c>
      <c r="D40" s="45"/>
      <c r="E40" s="45"/>
      <c r="F40" s="45"/>
      <c r="G40" s="45"/>
      <c r="H40" s="45"/>
      <c r="I40" s="45"/>
      <c r="J40" s="45"/>
      <c r="K40" s="45"/>
      <c r="L40" s="45"/>
      <c r="M40" s="45"/>
      <c r="N40" s="45" t="s">
        <v>1362</v>
      </c>
      <c r="O40" s="45"/>
      <c r="P40" s="45"/>
      <c r="Q40" s="294" t="s">
        <v>1362</v>
      </c>
      <c r="R40" s="45"/>
      <c r="S40" s="45"/>
      <c r="T40" s="45"/>
      <c r="U40" s="45"/>
      <c r="V40" s="45"/>
      <c r="W40" s="45"/>
      <c r="X40" s="45"/>
      <c r="Y40" s="45"/>
      <c r="Z40" s="45" t="s">
        <v>1362</v>
      </c>
      <c r="AA40" s="45" t="s">
        <v>1362</v>
      </c>
      <c r="AB40" s="45" t="s">
        <v>1362</v>
      </c>
      <c r="AC40" s="45"/>
      <c r="AD40" s="45"/>
      <c r="AE40" s="45"/>
      <c r="AF40" s="45" t="s">
        <v>1362</v>
      </c>
      <c r="AG40" s="45" t="s">
        <v>1365</v>
      </c>
      <c r="AH40" s="45"/>
      <c r="AI40" s="45"/>
      <c r="AJ40" s="45"/>
      <c r="AK40" s="45" t="s">
        <v>1362</v>
      </c>
      <c r="AL40" s="45" t="s">
        <v>1362</v>
      </c>
      <c r="AM40" s="45"/>
      <c r="AN40" s="45" t="s">
        <v>1365</v>
      </c>
      <c r="AO40" s="45"/>
      <c r="AP40" s="45"/>
      <c r="AQ40" s="45"/>
      <c r="AR40" s="45" t="s">
        <v>1362</v>
      </c>
      <c r="AS40" s="45" t="s">
        <v>1362</v>
      </c>
      <c r="AT40" s="45"/>
      <c r="AU40" s="45"/>
      <c r="AV40" s="45"/>
      <c r="AW40" s="45" t="s">
        <v>1362</v>
      </c>
      <c r="AX40" s="45"/>
      <c r="AY40" s="45"/>
      <c r="AZ40" s="45"/>
      <c r="BA40" s="45" t="s">
        <v>1362</v>
      </c>
      <c r="BB40" s="45"/>
      <c r="BC40" s="45"/>
      <c r="BD40" s="45"/>
      <c r="BE40" s="294" t="s">
        <v>1362</v>
      </c>
      <c r="BF40" s="45"/>
      <c r="BG40" s="45"/>
      <c r="BH40" s="45"/>
      <c r="BI40" s="45" t="s">
        <v>1363</v>
      </c>
      <c r="BJ40" s="45"/>
      <c r="BK40" s="45" t="s">
        <v>1362</v>
      </c>
      <c r="BL40" s="294" t="s">
        <v>1362</v>
      </c>
      <c r="BM40" s="45" t="s">
        <v>1362</v>
      </c>
      <c r="BN40" s="45"/>
      <c r="BO40" s="45"/>
      <c r="BP40" s="45"/>
      <c r="BQ40" s="45" t="s">
        <v>1362</v>
      </c>
      <c r="BR40" s="45"/>
      <c r="BS40" s="45"/>
      <c r="BT40" s="45"/>
      <c r="BU40" s="45"/>
      <c r="BV40" s="45" t="s">
        <v>1362</v>
      </c>
      <c r="BW40" s="45"/>
      <c r="BX40" s="45"/>
      <c r="BY40" s="45"/>
      <c r="BZ40" s="45"/>
      <c r="CA40" s="45"/>
    </row>
    <row r="41" spans="1:79" x14ac:dyDescent="0.35">
      <c r="A41" s="342" t="s">
        <v>1398</v>
      </c>
      <c r="B41" s="342"/>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row>
    <row r="42" spans="1:79" ht="29" x14ac:dyDescent="0.35">
      <c r="A42" s="45">
        <v>30</v>
      </c>
      <c r="B42" s="48" t="s">
        <v>1399</v>
      </c>
      <c r="C42" s="45" t="s">
        <v>1362</v>
      </c>
      <c r="D42" s="45" t="s">
        <v>1363</v>
      </c>
      <c r="E42" s="45" t="s">
        <v>1363</v>
      </c>
      <c r="F42" s="45" t="s">
        <v>1363</v>
      </c>
      <c r="G42" s="45" t="s">
        <v>1363</v>
      </c>
      <c r="H42" s="45" t="s">
        <v>1363</v>
      </c>
      <c r="I42" s="45"/>
      <c r="J42" s="45" t="s">
        <v>1363</v>
      </c>
      <c r="K42" s="45"/>
      <c r="L42" s="45"/>
      <c r="M42" s="45"/>
      <c r="N42" s="45"/>
      <c r="O42" s="45" t="s">
        <v>1363</v>
      </c>
      <c r="P42" s="45" t="s">
        <v>1363</v>
      </c>
      <c r="Q42" s="45"/>
      <c r="R42" s="45"/>
      <c r="S42" s="45" t="s">
        <v>1363</v>
      </c>
      <c r="T42" s="45" t="s">
        <v>1363</v>
      </c>
      <c r="U42" s="45" t="s">
        <v>1363</v>
      </c>
      <c r="V42" s="45" t="s">
        <v>1363</v>
      </c>
      <c r="W42" s="45"/>
      <c r="X42" s="45" t="s">
        <v>1363</v>
      </c>
      <c r="Y42" s="45" t="s">
        <v>1363</v>
      </c>
      <c r="Z42" s="45"/>
      <c r="AA42" s="45"/>
      <c r="AB42" s="45" t="s">
        <v>1363</v>
      </c>
      <c r="AC42" s="45" t="s">
        <v>1363</v>
      </c>
      <c r="AD42" s="45" t="s">
        <v>1363</v>
      </c>
      <c r="AE42" s="45" t="s">
        <v>1363</v>
      </c>
      <c r="AF42" s="45"/>
      <c r="AG42" s="45"/>
      <c r="AH42" s="45" t="s">
        <v>1363</v>
      </c>
      <c r="AI42" s="45" t="s">
        <v>1362</v>
      </c>
      <c r="AJ42" s="45" t="s">
        <v>1362</v>
      </c>
      <c r="AK42" s="45"/>
      <c r="AL42" s="45"/>
      <c r="AM42" s="45" t="s">
        <v>1363</v>
      </c>
      <c r="AN42" s="45"/>
      <c r="AO42" s="45"/>
      <c r="AP42" s="45" t="s">
        <v>1363</v>
      </c>
      <c r="AQ42" s="45" t="s">
        <v>1363</v>
      </c>
      <c r="AR42" s="45"/>
      <c r="AS42" s="45"/>
      <c r="AT42" s="45" t="s">
        <v>1362</v>
      </c>
      <c r="AU42" s="45" t="s">
        <v>1362</v>
      </c>
      <c r="AV42" s="45" t="s">
        <v>1362</v>
      </c>
      <c r="AW42" s="45"/>
      <c r="AX42" s="45" t="s">
        <v>1363</v>
      </c>
      <c r="AY42" s="45"/>
      <c r="AZ42" s="45" t="s">
        <v>1363</v>
      </c>
      <c r="BA42" s="45"/>
      <c r="BB42" s="45"/>
      <c r="BC42" s="45"/>
      <c r="BD42" s="45"/>
      <c r="BE42" s="45"/>
      <c r="BF42" s="45" t="s">
        <v>1363</v>
      </c>
      <c r="BG42" s="45"/>
      <c r="BH42" s="45" t="s">
        <v>1363</v>
      </c>
      <c r="BI42" s="45"/>
      <c r="BJ42" s="45" t="s">
        <v>1363</v>
      </c>
      <c r="BK42" s="45"/>
      <c r="BL42" s="45"/>
      <c r="BM42" s="45"/>
      <c r="BN42" s="45" t="s">
        <v>1363</v>
      </c>
      <c r="BO42" s="45" t="s">
        <v>1363</v>
      </c>
      <c r="BP42" s="45"/>
      <c r="BQ42" s="45"/>
      <c r="BR42" s="45" t="s">
        <v>1363</v>
      </c>
      <c r="BS42" s="45"/>
      <c r="BT42" s="45"/>
      <c r="BU42" s="45"/>
      <c r="BV42" s="45"/>
      <c r="BW42" s="294" t="s">
        <v>1363</v>
      </c>
      <c r="BX42" s="45" t="s">
        <v>1363</v>
      </c>
      <c r="BY42" s="45"/>
      <c r="BZ42" s="45" t="s">
        <v>1363</v>
      </c>
      <c r="CA42" s="45" t="s">
        <v>1365</v>
      </c>
    </row>
    <row r="43" spans="1:79" x14ac:dyDescent="0.35">
      <c r="A43" s="335" t="s">
        <v>1400</v>
      </c>
      <c r="B43" s="335"/>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row>
    <row r="44" spans="1:79" x14ac:dyDescent="0.35">
      <c r="A44" s="45">
        <v>31</v>
      </c>
      <c r="B44" s="48" t="s">
        <v>1401</v>
      </c>
      <c r="D44" s="45"/>
      <c r="E44" s="45"/>
      <c r="F44" s="45"/>
      <c r="G44" s="45"/>
      <c r="H44" s="45"/>
      <c r="I44" s="45"/>
      <c r="J44" s="45"/>
      <c r="K44" s="45"/>
      <c r="L44" s="45"/>
      <c r="M44" s="45"/>
      <c r="N44" s="45"/>
      <c r="O44" s="45"/>
      <c r="P44" s="45" t="s">
        <v>1362</v>
      </c>
      <c r="Q44" s="45"/>
      <c r="R44" s="45"/>
      <c r="S44" s="45"/>
      <c r="T44" s="45"/>
      <c r="U44" s="45"/>
      <c r="V44" s="45"/>
      <c r="W44" s="45"/>
      <c r="X44" s="45"/>
      <c r="Y44" s="45" t="s">
        <v>1362</v>
      </c>
      <c r="Z44" s="45"/>
      <c r="AA44" s="45"/>
      <c r="AB44" s="45"/>
      <c r="AC44" s="45" t="s">
        <v>1362</v>
      </c>
      <c r="AD44" s="45"/>
      <c r="AE44" s="45" t="s">
        <v>1362</v>
      </c>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t="s">
        <v>1362</v>
      </c>
      <c r="BS44" s="45"/>
      <c r="BT44" s="45"/>
      <c r="BU44" s="45"/>
      <c r="BV44" s="45"/>
      <c r="BW44" s="45"/>
      <c r="BX44" s="45"/>
      <c r="BY44" s="45" t="s">
        <v>1362</v>
      </c>
      <c r="BZ44" s="45"/>
      <c r="CA44" s="45"/>
    </row>
    <row r="45" spans="1:79" ht="43.5" x14ac:dyDescent="0.35">
      <c r="A45" s="45">
        <v>32</v>
      </c>
      <c r="B45" s="48" t="s">
        <v>1402</v>
      </c>
      <c r="D45" s="45"/>
      <c r="E45" s="45"/>
      <c r="F45" s="45"/>
      <c r="G45" s="45"/>
      <c r="H45" s="45"/>
      <c r="I45" s="45"/>
      <c r="J45" s="45"/>
      <c r="K45" s="45"/>
      <c r="L45" s="45"/>
      <c r="M45" s="45"/>
      <c r="N45" s="45"/>
      <c r="O45" s="45"/>
      <c r="P45" s="45" t="s">
        <v>1365</v>
      </c>
      <c r="Q45" s="45"/>
      <c r="R45" s="45"/>
      <c r="S45" s="45"/>
      <c r="T45" s="45"/>
      <c r="U45" s="45"/>
      <c r="V45" s="45"/>
      <c r="W45" s="45"/>
      <c r="X45" s="45"/>
      <c r="Y45" s="45" t="s">
        <v>1363</v>
      </c>
      <c r="Z45" s="45"/>
      <c r="AA45" s="45"/>
      <c r="AB45" s="45"/>
      <c r="AC45" s="45" t="s">
        <v>1362</v>
      </c>
      <c r="AD45" s="45"/>
      <c r="AE45" s="45" t="s">
        <v>1362</v>
      </c>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t="s">
        <v>1362</v>
      </c>
      <c r="BS45" s="45"/>
      <c r="BT45" s="45"/>
      <c r="BU45" s="45"/>
      <c r="BV45" s="45"/>
      <c r="BW45" s="45"/>
      <c r="BX45" s="45"/>
      <c r="BY45" s="45" t="s">
        <v>1362</v>
      </c>
      <c r="BZ45" s="45"/>
      <c r="CA45" s="45"/>
    </row>
    <row r="46" spans="1:79" x14ac:dyDescent="0.35">
      <c r="A46" s="335" t="s">
        <v>1403</v>
      </c>
      <c r="B46" s="335"/>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row>
    <row r="47" spans="1:79" ht="29" x14ac:dyDescent="0.35">
      <c r="A47" s="45">
        <v>33</v>
      </c>
      <c r="B47" s="48" t="s">
        <v>1404</v>
      </c>
      <c r="D47" s="45"/>
      <c r="E47" s="45"/>
      <c r="F47" s="45"/>
      <c r="G47" s="45"/>
      <c r="H47" s="45"/>
      <c r="I47" s="45"/>
      <c r="J47" s="45"/>
      <c r="K47" s="45"/>
      <c r="L47" s="45"/>
      <c r="M47" s="45"/>
      <c r="N47" s="45"/>
      <c r="O47" s="45"/>
      <c r="P47" s="45"/>
      <c r="Q47" s="45"/>
      <c r="R47" s="45" t="s">
        <v>1365</v>
      </c>
      <c r="S47" s="45"/>
      <c r="T47" s="45"/>
      <c r="U47" s="45"/>
      <c r="V47" s="45"/>
      <c r="W47" s="45"/>
      <c r="X47" s="45"/>
      <c r="Y47" s="45"/>
      <c r="Z47" s="45"/>
      <c r="AA47" s="45"/>
      <c r="AB47" s="45"/>
      <c r="AC47" s="45"/>
      <c r="AD47" s="45"/>
      <c r="AE47" s="45"/>
      <c r="AF47" s="45"/>
      <c r="AG47" s="45"/>
      <c r="AH47" s="45" t="s">
        <v>1362</v>
      </c>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t="s">
        <v>1365</v>
      </c>
      <c r="BO47" s="45"/>
      <c r="BP47" s="45"/>
      <c r="BQ47" s="45"/>
      <c r="BR47" s="45"/>
      <c r="BS47" s="45"/>
      <c r="BT47" s="45"/>
      <c r="BU47" s="45"/>
      <c r="BV47" s="45"/>
      <c r="BW47" s="45"/>
      <c r="BX47" s="45"/>
      <c r="BY47" s="45"/>
      <c r="BZ47" s="45"/>
      <c r="CA47" s="45"/>
    </row>
    <row r="48" spans="1:79" ht="43.5" x14ac:dyDescent="0.35">
      <c r="A48" s="45">
        <v>34</v>
      </c>
      <c r="B48" s="48" t="s">
        <v>1405</v>
      </c>
      <c r="D48" s="45"/>
      <c r="E48" s="45"/>
      <c r="F48" s="45"/>
      <c r="G48" s="45"/>
      <c r="H48" s="45"/>
      <c r="I48" s="45"/>
      <c r="J48" s="45"/>
      <c r="K48" s="45"/>
      <c r="L48" s="45"/>
      <c r="M48" s="45"/>
      <c r="N48" s="45"/>
      <c r="O48" s="45"/>
      <c r="P48" s="45"/>
      <c r="Q48" s="45"/>
      <c r="R48" s="45" t="s">
        <v>1362</v>
      </c>
      <c r="S48" s="45"/>
      <c r="T48" s="45"/>
      <c r="U48" s="45"/>
      <c r="V48" s="45"/>
      <c r="W48" s="45"/>
      <c r="X48" s="45"/>
      <c r="Y48" s="45"/>
      <c r="Z48" s="45"/>
      <c r="AA48" s="45"/>
      <c r="AB48" s="45"/>
      <c r="AC48" s="45"/>
      <c r="AD48" s="45"/>
      <c r="AE48" s="45"/>
      <c r="AF48" s="45"/>
      <c r="AG48" s="45"/>
      <c r="AH48" s="45" t="s">
        <v>1365</v>
      </c>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t="s">
        <v>1362</v>
      </c>
      <c r="BO48" s="45"/>
      <c r="BP48" s="45"/>
      <c r="BQ48" s="45"/>
      <c r="BR48" s="45"/>
      <c r="BS48" s="45"/>
      <c r="BT48" s="45"/>
      <c r="BU48" s="45"/>
      <c r="BV48" s="45"/>
      <c r="BW48" s="45"/>
      <c r="BX48" s="45"/>
      <c r="BY48" s="45"/>
      <c r="BZ48" s="45"/>
      <c r="CA48" s="45"/>
    </row>
    <row r="49" spans="1:79" x14ac:dyDescent="0.35">
      <c r="A49" s="335" t="s">
        <v>1406</v>
      </c>
      <c r="B49" s="335"/>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row>
    <row r="50" spans="1:79" ht="29" x14ac:dyDescent="0.35">
      <c r="A50" s="45">
        <v>35</v>
      </c>
      <c r="B50" s="48" t="s">
        <v>1407</v>
      </c>
      <c r="D50" s="45" t="s">
        <v>1362</v>
      </c>
      <c r="E50" s="45"/>
      <c r="F50" s="45"/>
      <c r="G50" s="45"/>
      <c r="H50" s="45" t="s">
        <v>1362</v>
      </c>
      <c r="I50" s="45"/>
      <c r="J50" s="45" t="s">
        <v>1362</v>
      </c>
      <c r="K50" s="45"/>
      <c r="L50" s="45"/>
      <c r="M50" s="45"/>
      <c r="N50" s="45" t="s">
        <v>1362</v>
      </c>
      <c r="O50" s="45" t="s">
        <v>1362</v>
      </c>
      <c r="P50" s="45"/>
      <c r="Q50" s="294" t="s">
        <v>1362</v>
      </c>
      <c r="R50" s="45"/>
      <c r="S50" s="45" t="s">
        <v>1363</v>
      </c>
      <c r="T50" s="45" t="s">
        <v>1363</v>
      </c>
      <c r="U50" s="45" t="s">
        <v>1363</v>
      </c>
      <c r="V50" s="45"/>
      <c r="W50" s="45" t="s">
        <v>1362</v>
      </c>
      <c r="X50" s="45"/>
      <c r="Y50" s="45"/>
      <c r="Z50" s="45" t="s">
        <v>1362</v>
      </c>
      <c r="AA50" s="45" t="s">
        <v>1362</v>
      </c>
      <c r="AB50" s="45" t="s">
        <v>1362</v>
      </c>
      <c r="AC50" s="45"/>
      <c r="AD50" s="45" t="s">
        <v>1363</v>
      </c>
      <c r="AE50" s="45"/>
      <c r="AF50" s="45" t="s">
        <v>1362</v>
      </c>
      <c r="AG50" s="45" t="s">
        <v>1363</v>
      </c>
      <c r="AH50" s="45"/>
      <c r="AI50" s="45"/>
      <c r="AJ50" s="45" t="s">
        <v>1362</v>
      </c>
      <c r="AK50" s="45" t="s">
        <v>1362</v>
      </c>
      <c r="AL50" s="45" t="s">
        <v>1362</v>
      </c>
      <c r="AM50" s="45" t="s">
        <v>1362</v>
      </c>
      <c r="AN50" s="45" t="s">
        <v>1362</v>
      </c>
      <c r="AO50" s="45"/>
      <c r="AP50" s="45" t="s">
        <v>1362</v>
      </c>
      <c r="AQ50" s="45" t="s">
        <v>1362</v>
      </c>
      <c r="AR50" s="45" t="s">
        <v>1362</v>
      </c>
      <c r="AS50" s="45" t="s">
        <v>1362</v>
      </c>
      <c r="AT50" s="45" t="s">
        <v>1362</v>
      </c>
      <c r="AU50" s="45" t="s">
        <v>1362</v>
      </c>
      <c r="AV50" s="45"/>
      <c r="AW50" s="45" t="s">
        <v>1362</v>
      </c>
      <c r="AX50" s="45" t="s">
        <v>1363</v>
      </c>
      <c r="AY50" s="45"/>
      <c r="AZ50" s="45" t="s">
        <v>1362</v>
      </c>
      <c r="BA50" s="45" t="s">
        <v>1362</v>
      </c>
      <c r="BB50" s="45"/>
      <c r="BC50" s="45"/>
      <c r="BD50" s="45"/>
      <c r="BE50" s="294" t="s">
        <v>1362</v>
      </c>
      <c r="BF50" s="45" t="s">
        <v>1362</v>
      </c>
      <c r="BG50" s="45"/>
      <c r="BH50" s="45" t="s">
        <v>1362</v>
      </c>
      <c r="BI50" s="45" t="s">
        <v>1362</v>
      </c>
      <c r="BJ50" s="45" t="s">
        <v>1363</v>
      </c>
      <c r="BK50" s="45" t="s">
        <v>1362</v>
      </c>
      <c r="BL50" s="294" t="s">
        <v>1362</v>
      </c>
      <c r="BM50" s="294" t="s">
        <v>1362</v>
      </c>
      <c r="BN50" s="45"/>
      <c r="BO50" s="45" t="s">
        <v>1363</v>
      </c>
      <c r="BP50" s="45"/>
      <c r="BQ50" s="45" t="s">
        <v>1362</v>
      </c>
      <c r="BR50" s="45"/>
      <c r="BS50" s="45"/>
      <c r="BT50" s="45"/>
      <c r="BU50" s="45"/>
      <c r="BV50" s="45" t="s">
        <v>1362</v>
      </c>
      <c r="BW50" s="45" t="s">
        <v>1362</v>
      </c>
      <c r="BX50" s="45" t="s">
        <v>1362</v>
      </c>
      <c r="BY50" s="45"/>
      <c r="BZ50" s="45" t="s">
        <v>1363</v>
      </c>
      <c r="CA50" s="45"/>
    </row>
    <row r="51" spans="1:79" ht="29" x14ac:dyDescent="0.35">
      <c r="A51" s="45">
        <v>36</v>
      </c>
      <c r="B51" s="48" t="s">
        <v>1408</v>
      </c>
      <c r="D51" s="45" t="s">
        <v>1363</v>
      </c>
      <c r="E51" s="45"/>
      <c r="F51" s="45"/>
      <c r="G51" s="45"/>
      <c r="H51" s="45" t="s">
        <v>1363</v>
      </c>
      <c r="I51" s="45"/>
      <c r="J51" s="45" t="s">
        <v>1363</v>
      </c>
      <c r="K51" s="45"/>
      <c r="L51" s="45"/>
      <c r="M51" s="45"/>
      <c r="N51" s="45" t="s">
        <v>1363</v>
      </c>
      <c r="O51" s="45" t="s">
        <v>1362</v>
      </c>
      <c r="P51" s="45"/>
      <c r="Q51" s="294" t="s">
        <v>1363</v>
      </c>
      <c r="R51" s="45"/>
      <c r="S51" s="45" t="s">
        <v>1363</v>
      </c>
      <c r="T51" s="45" t="s">
        <v>1363</v>
      </c>
      <c r="U51" s="45" t="s">
        <v>1363</v>
      </c>
      <c r="V51" s="45"/>
      <c r="W51" s="45" t="s">
        <v>1362</v>
      </c>
      <c r="X51" s="45"/>
      <c r="Y51" s="45"/>
      <c r="Z51" s="45" t="s">
        <v>1363</v>
      </c>
      <c r="AA51" s="45" t="s">
        <v>1363</v>
      </c>
      <c r="AB51" s="45" t="s">
        <v>1363</v>
      </c>
      <c r="AC51" s="45"/>
      <c r="AD51" s="45" t="s">
        <v>1363</v>
      </c>
      <c r="AE51" s="45"/>
      <c r="AF51" s="45" t="s">
        <v>1362</v>
      </c>
      <c r="AG51" s="45" t="s">
        <v>1362</v>
      </c>
      <c r="AH51" s="45"/>
      <c r="AI51" s="45"/>
      <c r="AJ51" s="45" t="s">
        <v>1363</v>
      </c>
      <c r="AK51" s="294" t="s">
        <v>1362</v>
      </c>
      <c r="AL51" s="45" t="s">
        <v>1363</v>
      </c>
      <c r="AM51" s="45" t="s">
        <v>1363</v>
      </c>
      <c r="AN51" s="45" t="s">
        <v>1363</v>
      </c>
      <c r="AO51" s="45"/>
      <c r="AP51" s="45" t="s">
        <v>1363</v>
      </c>
      <c r="AQ51" s="45" t="s">
        <v>1363</v>
      </c>
      <c r="AR51" s="45" t="s">
        <v>1363</v>
      </c>
      <c r="AS51" s="45" t="s">
        <v>1363</v>
      </c>
      <c r="AT51" s="45" t="s">
        <v>1363</v>
      </c>
      <c r="AU51" s="45" t="s">
        <v>1363</v>
      </c>
      <c r="AV51" s="45"/>
      <c r="AW51" s="45" t="s">
        <v>1363</v>
      </c>
      <c r="AX51" s="45" t="s">
        <v>1363</v>
      </c>
      <c r="AY51" s="45"/>
      <c r="AZ51" s="45" t="s">
        <v>1363</v>
      </c>
      <c r="BA51" s="45" t="s">
        <v>1362</v>
      </c>
      <c r="BB51" s="45"/>
      <c r="BC51" s="45"/>
      <c r="BD51" s="45"/>
      <c r="BE51" s="294" t="s">
        <v>1363</v>
      </c>
      <c r="BF51" s="45" t="s">
        <v>1362</v>
      </c>
      <c r="BG51" s="45"/>
      <c r="BH51" s="45" t="s">
        <v>1363</v>
      </c>
      <c r="BI51" s="45" t="s">
        <v>1363</v>
      </c>
      <c r="BJ51" s="45" t="s">
        <v>1363</v>
      </c>
      <c r="BK51" s="45" t="s">
        <v>1363</v>
      </c>
      <c r="BL51" s="294" t="s">
        <v>1363</v>
      </c>
      <c r="BM51" s="45" t="s">
        <v>1363</v>
      </c>
      <c r="BN51" s="45"/>
      <c r="BO51" s="45" t="s">
        <v>1363</v>
      </c>
      <c r="BP51" s="45"/>
      <c r="BQ51" s="45" t="s">
        <v>1363</v>
      </c>
      <c r="BR51" s="45"/>
      <c r="BS51" s="45"/>
      <c r="BT51" s="45"/>
      <c r="BU51" s="45"/>
      <c r="BV51" s="45" t="s">
        <v>1363</v>
      </c>
      <c r="BW51" s="45" t="s">
        <v>1363</v>
      </c>
      <c r="BX51" s="45" t="s">
        <v>1363</v>
      </c>
      <c r="BY51" s="45"/>
      <c r="BZ51" s="45" t="s">
        <v>1363</v>
      </c>
      <c r="CA51" s="45"/>
    </row>
    <row r="52" spans="1:79" x14ac:dyDescent="0.35">
      <c r="A52" s="45">
        <v>37</v>
      </c>
      <c r="B52" s="48" t="s">
        <v>1409</v>
      </c>
      <c r="D52" s="45" t="s">
        <v>1363</v>
      </c>
      <c r="E52" s="45"/>
      <c r="F52" s="45"/>
      <c r="G52" s="45"/>
      <c r="H52" s="45" t="s">
        <v>1363</v>
      </c>
      <c r="I52" s="45"/>
      <c r="J52" s="45" t="s">
        <v>1362</v>
      </c>
      <c r="K52" s="45"/>
      <c r="L52" s="45"/>
      <c r="M52" s="45"/>
      <c r="N52" s="45" t="s">
        <v>1362</v>
      </c>
      <c r="O52" s="45" t="s">
        <v>1362</v>
      </c>
      <c r="P52" s="45"/>
      <c r="Q52" s="294" t="s">
        <v>1362</v>
      </c>
      <c r="R52" s="45"/>
      <c r="S52" s="45" t="s">
        <v>1363</v>
      </c>
      <c r="T52" s="45" t="s">
        <v>1363</v>
      </c>
      <c r="U52" s="45" t="s">
        <v>1363</v>
      </c>
      <c r="V52" s="45"/>
      <c r="W52" s="45" t="s">
        <v>1362</v>
      </c>
      <c r="X52" s="45"/>
      <c r="Y52" s="45"/>
      <c r="Z52" s="45" t="s">
        <v>1363</v>
      </c>
      <c r="AA52" s="45" t="s">
        <v>1363</v>
      </c>
      <c r="AB52" s="45" t="s">
        <v>1363</v>
      </c>
      <c r="AC52" s="45"/>
      <c r="AD52" s="45" t="s">
        <v>1363</v>
      </c>
      <c r="AE52" s="45"/>
      <c r="AF52" s="45" t="s">
        <v>1363</v>
      </c>
      <c r="AG52" s="45" t="s">
        <v>1363</v>
      </c>
      <c r="AH52" s="45"/>
      <c r="AI52" s="45"/>
      <c r="AJ52" s="45" t="s">
        <v>1363</v>
      </c>
      <c r="AK52" s="45" t="s">
        <v>1363</v>
      </c>
      <c r="AL52" s="45" t="s">
        <v>1363</v>
      </c>
      <c r="AM52" s="45" t="s">
        <v>1362</v>
      </c>
      <c r="AN52" s="45" t="s">
        <v>1362</v>
      </c>
      <c r="AO52" s="45"/>
      <c r="AP52" s="45" t="s">
        <v>1363</v>
      </c>
      <c r="AQ52" s="45" t="s">
        <v>1363</v>
      </c>
      <c r="AR52" s="45" t="s">
        <v>1362</v>
      </c>
      <c r="AS52" s="45" t="s">
        <v>1363</v>
      </c>
      <c r="AT52" s="45" t="s">
        <v>1363</v>
      </c>
      <c r="AU52" s="45" t="s">
        <v>1362</v>
      </c>
      <c r="AV52" s="45"/>
      <c r="AW52" s="45" t="s">
        <v>1363</v>
      </c>
      <c r="AX52" s="45" t="s">
        <v>1362</v>
      </c>
      <c r="AY52" s="45"/>
      <c r="AZ52" s="45" t="s">
        <v>1365</v>
      </c>
      <c r="BA52" s="45" t="s">
        <v>1363</v>
      </c>
      <c r="BB52" s="45"/>
      <c r="BC52" s="45"/>
      <c r="BD52" s="45"/>
      <c r="BE52" s="294" t="s">
        <v>1362</v>
      </c>
      <c r="BF52" s="45" t="s">
        <v>1362</v>
      </c>
      <c r="BG52" s="45"/>
      <c r="BH52" s="45" t="s">
        <v>1362</v>
      </c>
      <c r="BI52" s="45" t="s">
        <v>1363</v>
      </c>
      <c r="BJ52" s="45" t="s">
        <v>1363</v>
      </c>
      <c r="BK52" s="45" t="s">
        <v>1363</v>
      </c>
      <c r="BL52" s="294" t="s">
        <v>1363</v>
      </c>
      <c r="BM52" s="294" t="s">
        <v>1363</v>
      </c>
      <c r="BN52" s="45"/>
      <c r="BO52" s="45" t="s">
        <v>1363</v>
      </c>
      <c r="BP52" s="45"/>
      <c r="BQ52" s="45" t="s">
        <v>1362</v>
      </c>
      <c r="BR52" s="45"/>
      <c r="BS52" s="45"/>
      <c r="BT52" s="45"/>
      <c r="BU52" s="45"/>
      <c r="BV52" s="45" t="s">
        <v>1363</v>
      </c>
      <c r="BW52" s="45" t="s">
        <v>1363</v>
      </c>
      <c r="BX52" s="45" t="s">
        <v>1363</v>
      </c>
      <c r="BY52" s="45"/>
      <c r="BZ52" s="45" t="s">
        <v>1363</v>
      </c>
      <c r="CA52" s="45"/>
    </row>
    <row r="53" spans="1:79" x14ac:dyDescent="0.35">
      <c r="A53" s="45">
        <v>38</v>
      </c>
      <c r="B53" s="48" t="s">
        <v>1410</v>
      </c>
      <c r="D53" s="45" t="s">
        <v>1365</v>
      </c>
      <c r="E53" s="45"/>
      <c r="F53" s="45"/>
      <c r="G53" s="45"/>
      <c r="H53" s="45" t="s">
        <v>1362</v>
      </c>
      <c r="I53" s="45"/>
      <c r="J53" s="45" t="s">
        <v>1362</v>
      </c>
      <c r="K53" s="45"/>
      <c r="L53" s="45"/>
      <c r="M53" s="45"/>
      <c r="N53" s="45" t="s">
        <v>1363</v>
      </c>
      <c r="O53" s="45" t="s">
        <v>1362</v>
      </c>
      <c r="P53" s="45"/>
      <c r="Q53" s="294" t="s">
        <v>1362</v>
      </c>
      <c r="R53" s="45"/>
      <c r="S53" s="45" t="s">
        <v>1365</v>
      </c>
      <c r="T53" s="45" t="s">
        <v>1362</v>
      </c>
      <c r="U53" s="45" t="s">
        <v>1362</v>
      </c>
      <c r="V53" s="45"/>
      <c r="W53" s="45" t="s">
        <v>1365</v>
      </c>
      <c r="X53" s="45"/>
      <c r="Y53" s="45"/>
      <c r="Z53" s="45" t="s">
        <v>1362</v>
      </c>
      <c r="AA53" s="45" t="s">
        <v>1362</v>
      </c>
      <c r="AB53" s="45" t="s">
        <v>1362</v>
      </c>
      <c r="AC53" s="45"/>
      <c r="AD53" s="45" t="s">
        <v>1363</v>
      </c>
      <c r="AE53" s="45"/>
      <c r="AF53" s="45" t="s">
        <v>1363</v>
      </c>
      <c r="AG53" s="45" t="s">
        <v>1363</v>
      </c>
      <c r="AH53" s="45"/>
      <c r="AI53" s="45"/>
      <c r="AJ53" s="45" t="s">
        <v>1363</v>
      </c>
      <c r="AK53" s="294" t="s">
        <v>1362</v>
      </c>
      <c r="AL53" s="45" t="s">
        <v>1363</v>
      </c>
      <c r="AM53" s="45" t="s">
        <v>1362</v>
      </c>
      <c r="AN53" s="45" t="s">
        <v>1362</v>
      </c>
      <c r="AO53" s="45"/>
      <c r="AP53" s="45" t="s">
        <v>1363</v>
      </c>
      <c r="AQ53" s="45" t="s">
        <v>1362</v>
      </c>
      <c r="AR53" s="45" t="s">
        <v>1362</v>
      </c>
      <c r="AS53" s="45" t="s">
        <v>1362</v>
      </c>
      <c r="AT53" s="45" t="s">
        <v>1363</v>
      </c>
      <c r="AU53" s="45" t="s">
        <v>1362</v>
      </c>
      <c r="AV53" s="45"/>
      <c r="AW53" s="45" t="s">
        <v>1362</v>
      </c>
      <c r="AX53" s="45" t="s">
        <v>1362</v>
      </c>
      <c r="AY53" s="45"/>
      <c r="AZ53" s="45" t="s">
        <v>1365</v>
      </c>
      <c r="BA53" s="45" t="s">
        <v>1362</v>
      </c>
      <c r="BB53" s="45"/>
      <c r="BC53" s="45"/>
      <c r="BD53" s="45"/>
      <c r="BE53" s="294" t="s">
        <v>1362</v>
      </c>
      <c r="BF53" s="45" t="s">
        <v>1362</v>
      </c>
      <c r="BG53" s="45"/>
      <c r="BH53" s="45" t="s">
        <v>1362</v>
      </c>
      <c r="BI53" s="45" t="s">
        <v>1362</v>
      </c>
      <c r="BJ53" s="45" t="s">
        <v>1363</v>
      </c>
      <c r="BK53" s="45" t="s">
        <v>1362</v>
      </c>
      <c r="BL53" s="294" t="s">
        <v>1362</v>
      </c>
      <c r="BM53" s="294" t="s">
        <v>1362</v>
      </c>
      <c r="BN53" s="45"/>
      <c r="BO53" s="45" t="s">
        <v>1362</v>
      </c>
      <c r="BP53" s="45"/>
      <c r="BQ53" s="45" t="s">
        <v>1362</v>
      </c>
      <c r="BR53" s="45"/>
      <c r="BS53" s="45"/>
      <c r="BT53" s="45"/>
      <c r="BU53" s="45"/>
      <c r="BV53" s="45" t="s">
        <v>1362</v>
      </c>
      <c r="BW53" s="45" t="s">
        <v>1363</v>
      </c>
      <c r="BX53" s="45" t="s">
        <v>1362</v>
      </c>
      <c r="BY53" s="45"/>
      <c r="BZ53" s="45" t="s">
        <v>1363</v>
      </c>
      <c r="CA53" s="45"/>
    </row>
    <row r="54" spans="1:79" ht="29" x14ac:dyDescent="0.35">
      <c r="A54" s="45">
        <v>39</v>
      </c>
      <c r="B54" s="48" t="s">
        <v>1411</v>
      </c>
      <c r="D54" s="45" t="s">
        <v>1363</v>
      </c>
      <c r="E54" s="45"/>
      <c r="F54" s="45"/>
      <c r="G54" s="45"/>
      <c r="H54" s="45" t="s">
        <v>1362</v>
      </c>
      <c r="I54" s="45"/>
      <c r="J54" s="45" t="s">
        <v>1362</v>
      </c>
      <c r="K54" s="45"/>
      <c r="L54" s="45"/>
      <c r="M54" s="45"/>
      <c r="N54" s="45" t="s">
        <v>1362</v>
      </c>
      <c r="O54" s="45" t="s">
        <v>1362</v>
      </c>
      <c r="P54" s="45"/>
      <c r="Q54" s="294" t="s">
        <v>1362</v>
      </c>
      <c r="R54" s="45"/>
      <c r="S54" s="45" t="s">
        <v>1363</v>
      </c>
      <c r="T54" s="45" t="s">
        <v>1363</v>
      </c>
      <c r="U54" s="45" t="s">
        <v>1363</v>
      </c>
      <c r="V54" s="45"/>
      <c r="W54" s="45" t="s">
        <v>1363</v>
      </c>
      <c r="X54" s="45"/>
      <c r="Y54" s="45"/>
      <c r="Z54" s="45" t="s">
        <v>1362</v>
      </c>
      <c r="AA54" s="45" t="s">
        <v>1362</v>
      </c>
      <c r="AB54" s="45" t="s">
        <v>1362</v>
      </c>
      <c r="AC54" s="45"/>
      <c r="AD54" s="45" t="s">
        <v>1362</v>
      </c>
      <c r="AE54" s="45"/>
      <c r="AF54" s="45" t="s">
        <v>1362</v>
      </c>
      <c r="AG54" s="45" t="s">
        <v>1363</v>
      </c>
      <c r="AH54" s="45"/>
      <c r="AI54" s="45"/>
      <c r="AJ54" s="45" t="s">
        <v>1362</v>
      </c>
      <c r="AK54" s="45" t="s">
        <v>1362</v>
      </c>
      <c r="AL54" s="45" t="s">
        <v>1362</v>
      </c>
      <c r="AM54" s="45" t="s">
        <v>1362</v>
      </c>
      <c r="AN54" s="45" t="s">
        <v>1363</v>
      </c>
      <c r="AO54" s="45"/>
      <c r="AP54" s="45" t="s">
        <v>1362</v>
      </c>
      <c r="AQ54" s="45" t="s">
        <v>1363</v>
      </c>
      <c r="AR54" s="45" t="s">
        <v>1362</v>
      </c>
      <c r="AS54" s="45" t="s">
        <v>1362</v>
      </c>
      <c r="AT54" s="45" t="s">
        <v>1362</v>
      </c>
      <c r="AU54" s="45" t="s">
        <v>1362</v>
      </c>
      <c r="AV54" s="45"/>
      <c r="AW54" s="45" t="s">
        <v>1362</v>
      </c>
      <c r="AX54" s="45" t="s">
        <v>1363</v>
      </c>
      <c r="AY54" s="45"/>
      <c r="AZ54" s="45" t="s">
        <v>1363</v>
      </c>
      <c r="BA54" s="45" t="s">
        <v>1363</v>
      </c>
      <c r="BB54" s="45"/>
      <c r="BC54" s="45"/>
      <c r="BD54" s="45"/>
      <c r="BE54" s="294" t="s">
        <v>1362</v>
      </c>
      <c r="BF54" s="45" t="s">
        <v>1363</v>
      </c>
      <c r="BG54" s="45"/>
      <c r="BH54" s="45" t="s">
        <v>1362</v>
      </c>
      <c r="BI54" s="45" t="s">
        <v>1363</v>
      </c>
      <c r="BJ54" s="45" t="s">
        <v>1363</v>
      </c>
      <c r="BK54" s="45" t="s">
        <v>1362</v>
      </c>
      <c r="BL54" s="294" t="s">
        <v>1362</v>
      </c>
      <c r="BM54" s="294" t="s">
        <v>1362</v>
      </c>
      <c r="BN54" s="45"/>
      <c r="BO54" s="45" t="s">
        <v>1363</v>
      </c>
      <c r="BP54" s="45"/>
      <c r="BQ54" s="45" t="s">
        <v>1362</v>
      </c>
      <c r="BR54" s="45"/>
      <c r="BS54" s="45"/>
      <c r="BT54" s="45"/>
      <c r="BU54" s="45"/>
      <c r="BV54" s="45" t="s">
        <v>1362</v>
      </c>
      <c r="BW54" s="294" t="s">
        <v>1362</v>
      </c>
      <c r="BX54" s="45" t="s">
        <v>1362</v>
      </c>
      <c r="BY54" s="45"/>
      <c r="BZ54" s="45" t="s">
        <v>1363</v>
      </c>
      <c r="CA54" s="45"/>
    </row>
    <row r="55" spans="1:79" x14ac:dyDescent="0.35">
      <c r="A55" s="335" t="s">
        <v>1412</v>
      </c>
      <c r="B55" s="335"/>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row>
    <row r="56" spans="1:79" x14ac:dyDescent="0.35">
      <c r="A56" s="45">
        <v>40</v>
      </c>
      <c r="B56" s="48" t="s">
        <v>1413</v>
      </c>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row>
    <row r="57" spans="1:79" x14ac:dyDescent="0.35">
      <c r="A57" s="45">
        <v>41</v>
      </c>
      <c r="B57" s="48" t="s">
        <v>1414</v>
      </c>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row>
    <row r="58" spans="1:79" ht="29" x14ac:dyDescent="0.35">
      <c r="A58" s="45">
        <v>42</v>
      </c>
      <c r="B58" s="48" t="s">
        <v>1415</v>
      </c>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row>
    <row r="59" spans="1:79" ht="29" x14ac:dyDescent="0.35">
      <c r="A59" s="45">
        <v>43</v>
      </c>
      <c r="B59" s="48" t="s">
        <v>1411</v>
      </c>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row>
    <row r="60" spans="1:79" x14ac:dyDescent="0.35">
      <c r="A60" s="333" t="s">
        <v>1416</v>
      </c>
      <c r="B60" s="333"/>
      <c r="C60" s="45">
        <f t="shared" ref="C60:AH60" si="0">COUNTIF(C7:C59,"Yes")</f>
        <v>12</v>
      </c>
      <c r="D60" s="45">
        <f t="shared" si="0"/>
        <v>3</v>
      </c>
      <c r="E60" s="45">
        <f t="shared" si="0"/>
        <v>4</v>
      </c>
      <c r="F60" s="45">
        <f t="shared" si="0"/>
        <v>2</v>
      </c>
      <c r="G60" s="45">
        <f t="shared" si="0"/>
        <v>5</v>
      </c>
      <c r="H60" s="45">
        <f t="shared" si="0"/>
        <v>13</v>
      </c>
      <c r="I60" s="45">
        <f t="shared" si="0"/>
        <v>0</v>
      </c>
      <c r="J60" s="45">
        <f t="shared" si="0"/>
        <v>9</v>
      </c>
      <c r="K60" s="45">
        <f t="shared" si="0"/>
        <v>0</v>
      </c>
      <c r="L60" s="45">
        <f t="shared" si="0"/>
        <v>0</v>
      </c>
      <c r="M60" s="45">
        <f t="shared" si="0"/>
        <v>0</v>
      </c>
      <c r="N60" s="45">
        <f t="shared" si="0"/>
        <v>12</v>
      </c>
      <c r="O60" s="45">
        <f t="shared" si="0"/>
        <v>10</v>
      </c>
      <c r="P60" s="45">
        <f t="shared" si="0"/>
        <v>12</v>
      </c>
      <c r="Q60" s="45">
        <f t="shared" si="0"/>
        <v>20</v>
      </c>
      <c r="R60" s="45">
        <f t="shared" si="0"/>
        <v>4</v>
      </c>
      <c r="S60" s="45">
        <f t="shared" si="0"/>
        <v>5</v>
      </c>
      <c r="T60" s="45">
        <f t="shared" si="0"/>
        <v>6</v>
      </c>
      <c r="U60" s="45">
        <f t="shared" si="0"/>
        <v>5</v>
      </c>
      <c r="V60" s="45">
        <f t="shared" si="0"/>
        <v>7</v>
      </c>
      <c r="W60" s="45">
        <f t="shared" si="0"/>
        <v>6</v>
      </c>
      <c r="X60" s="45">
        <f t="shared" si="0"/>
        <v>5</v>
      </c>
      <c r="Y60" s="45">
        <f t="shared" si="0"/>
        <v>7</v>
      </c>
      <c r="Z60" s="45">
        <f t="shared" si="0"/>
        <v>15</v>
      </c>
      <c r="AA60" s="45">
        <f t="shared" si="0"/>
        <v>12</v>
      </c>
      <c r="AB60" s="45">
        <f t="shared" si="0"/>
        <v>18</v>
      </c>
      <c r="AC60" s="45">
        <f t="shared" si="0"/>
        <v>13</v>
      </c>
      <c r="AD60" s="45">
        <f t="shared" si="0"/>
        <v>11</v>
      </c>
      <c r="AE60" s="45">
        <f t="shared" si="0"/>
        <v>13</v>
      </c>
      <c r="AF60" s="45">
        <f t="shared" si="0"/>
        <v>14</v>
      </c>
      <c r="AG60" s="45">
        <f t="shared" si="0"/>
        <v>5</v>
      </c>
      <c r="AH60" s="45">
        <f t="shared" si="0"/>
        <v>12</v>
      </c>
      <c r="AI60" s="45">
        <f t="shared" ref="AI60:BN60" si="1">COUNTIF(AI7:AI59,"Yes")</f>
        <v>6</v>
      </c>
      <c r="AJ60" s="45">
        <f t="shared" si="1"/>
        <v>14</v>
      </c>
      <c r="AK60" s="45">
        <f t="shared" si="1"/>
        <v>16</v>
      </c>
      <c r="AL60" s="45">
        <f t="shared" si="1"/>
        <v>10</v>
      </c>
      <c r="AM60" s="45">
        <f t="shared" si="1"/>
        <v>15</v>
      </c>
      <c r="AN60" s="45">
        <f t="shared" si="1"/>
        <v>9</v>
      </c>
      <c r="AO60" s="45">
        <f t="shared" si="1"/>
        <v>0</v>
      </c>
      <c r="AP60" s="45">
        <f t="shared" si="1"/>
        <v>12</v>
      </c>
      <c r="AQ60" s="45">
        <f t="shared" si="1"/>
        <v>4</v>
      </c>
      <c r="AR60" s="45">
        <f t="shared" si="1"/>
        <v>15</v>
      </c>
      <c r="AS60" s="45">
        <f t="shared" si="1"/>
        <v>11</v>
      </c>
      <c r="AT60" s="45">
        <f t="shared" si="1"/>
        <v>14</v>
      </c>
      <c r="AU60" s="45">
        <f t="shared" si="1"/>
        <v>16</v>
      </c>
      <c r="AV60" s="45">
        <f t="shared" si="1"/>
        <v>13</v>
      </c>
      <c r="AW60" s="45">
        <f t="shared" si="1"/>
        <v>17</v>
      </c>
      <c r="AX60" s="45">
        <f t="shared" si="1"/>
        <v>7</v>
      </c>
      <c r="AY60" s="45">
        <f t="shared" si="1"/>
        <v>0</v>
      </c>
      <c r="AZ60" s="45">
        <f t="shared" si="1"/>
        <v>4</v>
      </c>
      <c r="BA60" s="45">
        <f t="shared" si="1"/>
        <v>16</v>
      </c>
      <c r="BB60" s="45">
        <f t="shared" si="1"/>
        <v>0</v>
      </c>
      <c r="BC60" s="45">
        <f t="shared" si="1"/>
        <v>0</v>
      </c>
      <c r="BD60" s="45">
        <f t="shared" si="1"/>
        <v>0</v>
      </c>
      <c r="BE60" s="45">
        <f t="shared" si="1"/>
        <v>16</v>
      </c>
      <c r="BF60" s="45">
        <f t="shared" si="1"/>
        <v>7</v>
      </c>
      <c r="BG60" s="45">
        <f t="shared" si="1"/>
        <v>0</v>
      </c>
      <c r="BH60" s="45">
        <f t="shared" si="1"/>
        <v>15</v>
      </c>
      <c r="BI60" s="45">
        <f t="shared" si="1"/>
        <v>9</v>
      </c>
      <c r="BJ60" s="45">
        <f t="shared" si="1"/>
        <v>3</v>
      </c>
      <c r="BK60" s="45">
        <f t="shared" si="1"/>
        <v>18</v>
      </c>
      <c r="BL60" s="45">
        <f t="shared" si="1"/>
        <v>20</v>
      </c>
      <c r="BM60" s="45">
        <f t="shared" si="1"/>
        <v>19</v>
      </c>
      <c r="BN60" s="45">
        <f t="shared" si="1"/>
        <v>12</v>
      </c>
      <c r="BO60" s="45">
        <f t="shared" ref="BO60:CA60" si="2">COUNTIF(BO7:BO59,"Yes")</f>
        <v>6</v>
      </c>
      <c r="BP60" s="45">
        <f t="shared" si="2"/>
        <v>0</v>
      </c>
      <c r="BQ60" s="45">
        <f t="shared" si="2"/>
        <v>18</v>
      </c>
      <c r="BR60" s="45">
        <f t="shared" si="2"/>
        <v>9</v>
      </c>
      <c r="BS60" s="45">
        <f t="shared" si="2"/>
        <v>0</v>
      </c>
      <c r="BT60" s="45">
        <f t="shared" si="2"/>
        <v>0</v>
      </c>
      <c r="BU60" s="45">
        <f t="shared" si="2"/>
        <v>0</v>
      </c>
      <c r="BV60" s="45">
        <f t="shared" si="2"/>
        <v>17</v>
      </c>
      <c r="BW60" s="45">
        <f t="shared" si="2"/>
        <v>9</v>
      </c>
      <c r="BX60" s="45">
        <f t="shared" si="2"/>
        <v>10</v>
      </c>
      <c r="BY60" s="45">
        <f t="shared" si="2"/>
        <v>14</v>
      </c>
      <c r="BZ60" s="45">
        <f t="shared" si="2"/>
        <v>4</v>
      </c>
      <c r="CA60" s="45">
        <f t="shared" si="2"/>
        <v>7</v>
      </c>
    </row>
    <row r="61" spans="1:79" x14ac:dyDescent="0.35">
      <c r="A61" s="333" t="s">
        <v>1417</v>
      </c>
      <c r="B61" s="333"/>
      <c r="C61" s="45">
        <f t="shared" ref="C61:AH61" si="3">COUNTIF(C7:C59,"Yes")+COUNTIF(C7:C59,"No")</f>
        <v>13</v>
      </c>
      <c r="D61" s="45">
        <f t="shared" si="3"/>
        <v>12</v>
      </c>
      <c r="E61" s="45">
        <f t="shared" si="3"/>
        <v>12</v>
      </c>
      <c r="F61" s="45">
        <f t="shared" si="3"/>
        <v>11</v>
      </c>
      <c r="G61" s="45">
        <f t="shared" si="3"/>
        <v>13</v>
      </c>
      <c r="H61" s="45">
        <f t="shared" si="3"/>
        <v>16</v>
      </c>
      <c r="I61" s="45">
        <f t="shared" si="3"/>
        <v>0</v>
      </c>
      <c r="J61" s="45">
        <f t="shared" si="3"/>
        <v>17</v>
      </c>
      <c r="K61" s="45">
        <f t="shared" si="3"/>
        <v>0</v>
      </c>
      <c r="L61" s="45">
        <f t="shared" si="3"/>
        <v>0</v>
      </c>
      <c r="M61" s="45">
        <f t="shared" si="3"/>
        <v>0</v>
      </c>
      <c r="N61" s="45">
        <f t="shared" si="3"/>
        <v>19</v>
      </c>
      <c r="O61" s="45">
        <f t="shared" si="3"/>
        <v>19</v>
      </c>
      <c r="P61" s="45">
        <f t="shared" si="3"/>
        <v>14</v>
      </c>
      <c r="Q61" s="45">
        <f t="shared" si="3"/>
        <v>22</v>
      </c>
      <c r="R61" s="45">
        <f t="shared" si="3"/>
        <v>12</v>
      </c>
      <c r="S61" s="45">
        <f t="shared" si="3"/>
        <v>14</v>
      </c>
      <c r="T61" s="45">
        <f t="shared" si="3"/>
        <v>16</v>
      </c>
      <c r="U61" s="45">
        <f t="shared" si="3"/>
        <v>15</v>
      </c>
      <c r="V61" s="45">
        <f t="shared" si="3"/>
        <v>10</v>
      </c>
      <c r="W61" s="45">
        <f t="shared" si="3"/>
        <v>19</v>
      </c>
      <c r="X61" s="45">
        <f t="shared" si="3"/>
        <v>12</v>
      </c>
      <c r="Y61" s="45">
        <f t="shared" si="3"/>
        <v>12</v>
      </c>
      <c r="Z61" s="45">
        <f t="shared" si="3"/>
        <v>22</v>
      </c>
      <c r="AA61" s="45">
        <f t="shared" si="3"/>
        <v>17</v>
      </c>
      <c r="AB61" s="45">
        <f t="shared" si="3"/>
        <v>23</v>
      </c>
      <c r="AC61" s="45">
        <f t="shared" si="3"/>
        <v>15</v>
      </c>
      <c r="AD61" s="45">
        <f t="shared" si="3"/>
        <v>17</v>
      </c>
      <c r="AE61" s="45">
        <f t="shared" si="3"/>
        <v>15</v>
      </c>
      <c r="AF61" s="45">
        <f t="shared" si="3"/>
        <v>22</v>
      </c>
      <c r="AG61" s="45">
        <f t="shared" si="3"/>
        <v>17</v>
      </c>
      <c r="AH61" s="45">
        <f t="shared" si="3"/>
        <v>14</v>
      </c>
      <c r="AI61" s="45">
        <f t="shared" ref="AI61:BN61" si="4">COUNTIF(AI7:AI59,"Yes")+COUNTIF(AI7:AI59,"No")</f>
        <v>10</v>
      </c>
      <c r="AJ61" s="45">
        <f t="shared" si="4"/>
        <v>18</v>
      </c>
      <c r="AK61" s="45">
        <f t="shared" si="4"/>
        <v>22</v>
      </c>
      <c r="AL61" s="45">
        <f t="shared" si="4"/>
        <v>22</v>
      </c>
      <c r="AM61" s="45">
        <f t="shared" si="4"/>
        <v>18</v>
      </c>
      <c r="AN61" s="45">
        <f t="shared" si="4"/>
        <v>19</v>
      </c>
      <c r="AO61" s="45">
        <f t="shared" si="4"/>
        <v>0</v>
      </c>
      <c r="AP61" s="45">
        <f t="shared" si="4"/>
        <v>18</v>
      </c>
      <c r="AQ61" s="45">
        <f t="shared" si="4"/>
        <v>15</v>
      </c>
      <c r="AR61" s="45">
        <f t="shared" si="4"/>
        <v>20</v>
      </c>
      <c r="AS61" s="45">
        <f t="shared" si="4"/>
        <v>20</v>
      </c>
      <c r="AT61" s="45">
        <f t="shared" si="4"/>
        <v>18</v>
      </c>
      <c r="AU61" s="45">
        <f t="shared" si="4"/>
        <v>18</v>
      </c>
      <c r="AV61" s="45">
        <f t="shared" si="4"/>
        <v>15</v>
      </c>
      <c r="AW61" s="45">
        <f t="shared" si="4"/>
        <v>23</v>
      </c>
      <c r="AX61" s="45">
        <f t="shared" si="4"/>
        <v>18</v>
      </c>
      <c r="AY61" s="45">
        <f t="shared" si="4"/>
        <v>0</v>
      </c>
      <c r="AZ61" s="45">
        <f t="shared" si="4"/>
        <v>18</v>
      </c>
      <c r="BA61" s="45">
        <f t="shared" si="4"/>
        <v>22</v>
      </c>
      <c r="BB61" s="45">
        <f t="shared" si="4"/>
        <v>0</v>
      </c>
      <c r="BC61" s="45">
        <f t="shared" si="4"/>
        <v>0</v>
      </c>
      <c r="BD61" s="45">
        <f t="shared" si="4"/>
        <v>0</v>
      </c>
      <c r="BE61" s="45">
        <f t="shared" si="4"/>
        <v>17</v>
      </c>
      <c r="BF61" s="45">
        <f t="shared" si="4"/>
        <v>15</v>
      </c>
      <c r="BG61" s="45">
        <f t="shared" si="4"/>
        <v>0</v>
      </c>
      <c r="BH61" s="45">
        <f t="shared" si="4"/>
        <v>18</v>
      </c>
      <c r="BI61" s="45">
        <f t="shared" si="4"/>
        <v>21</v>
      </c>
      <c r="BJ61" s="45">
        <f t="shared" si="4"/>
        <v>15</v>
      </c>
      <c r="BK61" s="45">
        <f t="shared" si="4"/>
        <v>22</v>
      </c>
      <c r="BL61" s="45">
        <f t="shared" si="4"/>
        <v>23</v>
      </c>
      <c r="BM61" s="45">
        <f t="shared" si="4"/>
        <v>22</v>
      </c>
      <c r="BN61" s="45">
        <f t="shared" si="4"/>
        <v>13</v>
      </c>
      <c r="BO61" s="45">
        <f t="shared" ref="BO61:CA61" si="5">COUNTIF(BO7:BO59,"Yes")+COUNTIF(BO7:BO59,"No")</f>
        <v>16</v>
      </c>
      <c r="BP61" s="45">
        <f t="shared" si="5"/>
        <v>0</v>
      </c>
      <c r="BQ61" s="45">
        <f t="shared" si="5"/>
        <v>23</v>
      </c>
      <c r="BR61" s="45">
        <f t="shared" si="5"/>
        <v>16</v>
      </c>
      <c r="BS61" s="45">
        <f t="shared" si="5"/>
        <v>0</v>
      </c>
      <c r="BT61" s="45">
        <f t="shared" si="5"/>
        <v>0</v>
      </c>
      <c r="BU61" s="45">
        <f t="shared" si="5"/>
        <v>0</v>
      </c>
      <c r="BV61" s="45">
        <f t="shared" si="5"/>
        <v>22</v>
      </c>
      <c r="BW61" s="45">
        <f t="shared" si="5"/>
        <v>15</v>
      </c>
      <c r="BX61" s="45">
        <f t="shared" si="5"/>
        <v>18</v>
      </c>
      <c r="BY61" s="45">
        <f t="shared" si="5"/>
        <v>15</v>
      </c>
      <c r="BZ61" s="45">
        <f t="shared" si="5"/>
        <v>15</v>
      </c>
      <c r="CA61" s="45">
        <f t="shared" si="5"/>
        <v>7</v>
      </c>
    </row>
    <row r="62" spans="1:79" x14ac:dyDescent="0.35">
      <c r="A62" s="333" t="s">
        <v>1418</v>
      </c>
      <c r="B62" s="333"/>
      <c r="C62" s="53">
        <f t="shared" ref="C62:AH62" si="6">C60/C61</f>
        <v>0.92307692307692313</v>
      </c>
      <c r="D62" s="53">
        <f t="shared" si="6"/>
        <v>0.25</v>
      </c>
      <c r="E62" s="53">
        <f t="shared" si="6"/>
        <v>0.33333333333333331</v>
      </c>
      <c r="F62" s="53">
        <f t="shared" si="6"/>
        <v>0.18181818181818182</v>
      </c>
      <c r="G62" s="53">
        <f t="shared" si="6"/>
        <v>0.38461538461538464</v>
      </c>
      <c r="H62" s="53">
        <f t="shared" si="6"/>
        <v>0.8125</v>
      </c>
      <c r="I62" s="53" t="e">
        <f t="shared" si="6"/>
        <v>#DIV/0!</v>
      </c>
      <c r="J62" s="53">
        <f t="shared" si="6"/>
        <v>0.52941176470588236</v>
      </c>
      <c r="K62" s="53" t="e">
        <f t="shared" si="6"/>
        <v>#DIV/0!</v>
      </c>
      <c r="L62" s="53" t="e">
        <f t="shared" si="6"/>
        <v>#DIV/0!</v>
      </c>
      <c r="M62" s="53" t="e">
        <f t="shared" si="6"/>
        <v>#DIV/0!</v>
      </c>
      <c r="N62" s="53">
        <f t="shared" si="6"/>
        <v>0.63157894736842102</v>
      </c>
      <c r="O62" s="53">
        <f t="shared" si="6"/>
        <v>0.52631578947368418</v>
      </c>
      <c r="P62" s="53">
        <f t="shared" si="6"/>
        <v>0.8571428571428571</v>
      </c>
      <c r="Q62" s="53">
        <f t="shared" si="6"/>
        <v>0.90909090909090906</v>
      </c>
      <c r="R62" s="53">
        <f t="shared" si="6"/>
        <v>0.33333333333333331</v>
      </c>
      <c r="S62" s="53">
        <f t="shared" si="6"/>
        <v>0.35714285714285715</v>
      </c>
      <c r="T62" s="53">
        <f t="shared" si="6"/>
        <v>0.375</v>
      </c>
      <c r="U62" s="53">
        <f t="shared" si="6"/>
        <v>0.33333333333333331</v>
      </c>
      <c r="V62" s="53">
        <f t="shared" si="6"/>
        <v>0.7</v>
      </c>
      <c r="W62" s="53">
        <f t="shared" si="6"/>
        <v>0.31578947368421051</v>
      </c>
      <c r="X62" s="53">
        <f t="shared" si="6"/>
        <v>0.41666666666666669</v>
      </c>
      <c r="Y62" s="53">
        <f t="shared" si="6"/>
        <v>0.58333333333333337</v>
      </c>
      <c r="Z62" s="53">
        <f t="shared" si="6"/>
        <v>0.68181818181818177</v>
      </c>
      <c r="AA62" s="53">
        <f t="shared" si="6"/>
        <v>0.70588235294117652</v>
      </c>
      <c r="AB62" s="53">
        <f t="shared" si="6"/>
        <v>0.78260869565217395</v>
      </c>
      <c r="AC62" s="53">
        <f t="shared" si="6"/>
        <v>0.8666666666666667</v>
      </c>
      <c r="AD62" s="53">
        <f t="shared" si="6"/>
        <v>0.6470588235294118</v>
      </c>
      <c r="AE62" s="53">
        <f t="shared" si="6"/>
        <v>0.8666666666666667</v>
      </c>
      <c r="AF62" s="53">
        <f t="shared" si="6"/>
        <v>0.63636363636363635</v>
      </c>
      <c r="AG62" s="53">
        <f t="shared" si="6"/>
        <v>0.29411764705882354</v>
      </c>
      <c r="AH62" s="53">
        <f t="shared" si="6"/>
        <v>0.8571428571428571</v>
      </c>
      <c r="AI62" s="53">
        <f t="shared" ref="AI62:BN62" si="7">AI60/AI61</f>
        <v>0.6</v>
      </c>
      <c r="AJ62" s="53">
        <f t="shared" si="7"/>
        <v>0.77777777777777779</v>
      </c>
      <c r="AK62" s="53">
        <f t="shared" si="7"/>
        <v>0.72727272727272729</v>
      </c>
      <c r="AL62" s="53">
        <f t="shared" si="7"/>
        <v>0.45454545454545453</v>
      </c>
      <c r="AM62" s="53">
        <f t="shared" si="7"/>
        <v>0.83333333333333337</v>
      </c>
      <c r="AN62" s="53">
        <f t="shared" si="7"/>
        <v>0.47368421052631576</v>
      </c>
      <c r="AO62" s="53" t="e">
        <f t="shared" si="7"/>
        <v>#DIV/0!</v>
      </c>
      <c r="AP62" s="53">
        <f t="shared" si="7"/>
        <v>0.66666666666666663</v>
      </c>
      <c r="AQ62" s="53">
        <f t="shared" si="7"/>
        <v>0.26666666666666666</v>
      </c>
      <c r="AR62" s="53">
        <f t="shared" si="7"/>
        <v>0.75</v>
      </c>
      <c r="AS62" s="53">
        <f t="shared" si="7"/>
        <v>0.55000000000000004</v>
      </c>
      <c r="AT62" s="53">
        <f t="shared" si="7"/>
        <v>0.77777777777777779</v>
      </c>
      <c r="AU62" s="53">
        <f t="shared" si="7"/>
        <v>0.88888888888888884</v>
      </c>
      <c r="AV62" s="53">
        <f t="shared" si="7"/>
        <v>0.8666666666666667</v>
      </c>
      <c r="AW62" s="53">
        <f t="shared" si="7"/>
        <v>0.73913043478260865</v>
      </c>
      <c r="AX62" s="53">
        <f t="shared" si="7"/>
        <v>0.3888888888888889</v>
      </c>
      <c r="AY62" s="53" t="e">
        <f t="shared" si="7"/>
        <v>#DIV/0!</v>
      </c>
      <c r="AZ62" s="53">
        <f t="shared" si="7"/>
        <v>0.22222222222222221</v>
      </c>
      <c r="BA62" s="53">
        <f t="shared" si="7"/>
        <v>0.72727272727272729</v>
      </c>
      <c r="BB62" s="53" t="e">
        <f t="shared" si="7"/>
        <v>#DIV/0!</v>
      </c>
      <c r="BC62" s="53" t="e">
        <f t="shared" si="7"/>
        <v>#DIV/0!</v>
      </c>
      <c r="BD62" s="53" t="e">
        <f t="shared" si="7"/>
        <v>#DIV/0!</v>
      </c>
      <c r="BE62" s="53">
        <f t="shared" si="7"/>
        <v>0.94117647058823528</v>
      </c>
      <c r="BF62" s="53">
        <f t="shared" si="7"/>
        <v>0.46666666666666667</v>
      </c>
      <c r="BG62" s="53" t="e">
        <f t="shared" si="7"/>
        <v>#DIV/0!</v>
      </c>
      <c r="BH62" s="53">
        <f t="shared" si="7"/>
        <v>0.83333333333333337</v>
      </c>
      <c r="BI62" s="53">
        <f t="shared" si="7"/>
        <v>0.42857142857142855</v>
      </c>
      <c r="BJ62" s="53">
        <f t="shared" si="7"/>
        <v>0.2</v>
      </c>
      <c r="BK62" s="53">
        <f t="shared" si="7"/>
        <v>0.81818181818181823</v>
      </c>
      <c r="BL62" s="53">
        <f t="shared" si="7"/>
        <v>0.86956521739130432</v>
      </c>
      <c r="BM62" s="53">
        <f t="shared" si="7"/>
        <v>0.86363636363636365</v>
      </c>
      <c r="BN62" s="53">
        <f t="shared" si="7"/>
        <v>0.92307692307692313</v>
      </c>
      <c r="BO62" s="53">
        <f t="shared" ref="BO62:CA62" si="8">BO60/BO61</f>
        <v>0.375</v>
      </c>
      <c r="BP62" s="53" t="e">
        <f t="shared" si="8"/>
        <v>#DIV/0!</v>
      </c>
      <c r="BQ62" s="53">
        <f t="shared" si="8"/>
        <v>0.78260869565217395</v>
      </c>
      <c r="BR62" s="53">
        <f t="shared" si="8"/>
        <v>0.5625</v>
      </c>
      <c r="BS62" s="53" t="e">
        <f t="shared" si="8"/>
        <v>#DIV/0!</v>
      </c>
      <c r="BT62" s="53" t="e">
        <f t="shared" si="8"/>
        <v>#DIV/0!</v>
      </c>
      <c r="BU62" s="53" t="e">
        <f t="shared" si="8"/>
        <v>#DIV/0!</v>
      </c>
      <c r="BV62" s="53">
        <f t="shared" si="8"/>
        <v>0.77272727272727271</v>
      </c>
      <c r="BW62" s="53">
        <f t="shared" si="8"/>
        <v>0.6</v>
      </c>
      <c r="BX62" s="53">
        <f t="shared" si="8"/>
        <v>0.55555555555555558</v>
      </c>
      <c r="BY62" s="53">
        <f t="shared" si="8"/>
        <v>0.93333333333333335</v>
      </c>
      <c r="BZ62" s="53">
        <f t="shared" si="8"/>
        <v>0.26666666666666666</v>
      </c>
      <c r="CA62" s="53">
        <f t="shared" si="8"/>
        <v>1</v>
      </c>
    </row>
    <row r="63" spans="1:79" x14ac:dyDescent="0.35">
      <c r="A63" s="333" t="s">
        <v>1419</v>
      </c>
      <c r="B63" s="333"/>
      <c r="C63" s="45">
        <f t="shared" ref="C63:AH63" si="9">IF(C62&gt;=0.87,0,IF(AND(C62&lt;0.87,C62&gt;=0.75),0.5,IF(AND(C62&lt;0.75,C62&gt;=0.62),1,IF(AND(C62&lt;0.62,C62&gt;=0.5),1.5,IF(AND(C62&lt;0.5,C62&gt;=0.37),2,IF(AND(C62&lt;37,C62&gt;=0.25),2.5,IF(C62&lt;0.25,3)))))))</f>
        <v>0</v>
      </c>
      <c r="D63" s="45">
        <f t="shared" si="9"/>
        <v>2.5</v>
      </c>
      <c r="E63" s="45">
        <f t="shared" si="9"/>
        <v>2.5</v>
      </c>
      <c r="F63" s="45">
        <f t="shared" si="9"/>
        <v>3</v>
      </c>
      <c r="G63" s="45">
        <f t="shared" si="9"/>
        <v>2</v>
      </c>
      <c r="H63" s="45">
        <f t="shared" si="9"/>
        <v>0.5</v>
      </c>
      <c r="I63" s="45" t="e">
        <f t="shared" si="9"/>
        <v>#DIV/0!</v>
      </c>
      <c r="J63" s="45">
        <f t="shared" si="9"/>
        <v>1.5</v>
      </c>
      <c r="K63" s="45" t="e">
        <f t="shared" si="9"/>
        <v>#DIV/0!</v>
      </c>
      <c r="L63" s="45" t="e">
        <f t="shared" si="9"/>
        <v>#DIV/0!</v>
      </c>
      <c r="M63" s="45" t="e">
        <f t="shared" si="9"/>
        <v>#DIV/0!</v>
      </c>
      <c r="N63" s="45">
        <f t="shared" si="9"/>
        <v>1</v>
      </c>
      <c r="O63" s="45">
        <f t="shared" si="9"/>
        <v>1.5</v>
      </c>
      <c r="P63" s="45">
        <f t="shared" si="9"/>
        <v>0.5</v>
      </c>
      <c r="Q63" s="45">
        <f t="shared" si="9"/>
        <v>0</v>
      </c>
      <c r="R63" s="45">
        <f t="shared" si="9"/>
        <v>2.5</v>
      </c>
      <c r="S63" s="45">
        <f t="shared" si="9"/>
        <v>2.5</v>
      </c>
      <c r="T63" s="45">
        <f t="shared" si="9"/>
        <v>2</v>
      </c>
      <c r="U63" s="45">
        <f t="shared" si="9"/>
        <v>2.5</v>
      </c>
      <c r="V63" s="45">
        <f t="shared" si="9"/>
        <v>1</v>
      </c>
      <c r="W63" s="45">
        <f t="shared" si="9"/>
        <v>2.5</v>
      </c>
      <c r="X63" s="45">
        <f t="shared" si="9"/>
        <v>2</v>
      </c>
      <c r="Y63" s="45">
        <f t="shared" si="9"/>
        <v>1.5</v>
      </c>
      <c r="Z63" s="45">
        <f t="shared" si="9"/>
        <v>1</v>
      </c>
      <c r="AA63" s="45">
        <f t="shared" si="9"/>
        <v>1</v>
      </c>
      <c r="AB63" s="45">
        <f t="shared" si="9"/>
        <v>0.5</v>
      </c>
      <c r="AC63" s="45">
        <f t="shared" si="9"/>
        <v>0.5</v>
      </c>
      <c r="AD63" s="45">
        <f t="shared" si="9"/>
        <v>1</v>
      </c>
      <c r="AE63" s="45">
        <f t="shared" si="9"/>
        <v>0.5</v>
      </c>
      <c r="AF63" s="45">
        <f t="shared" si="9"/>
        <v>1</v>
      </c>
      <c r="AG63" s="45">
        <f t="shared" si="9"/>
        <v>2.5</v>
      </c>
      <c r="AH63" s="45">
        <f t="shared" si="9"/>
        <v>0.5</v>
      </c>
      <c r="AI63" s="45">
        <f t="shared" ref="AI63:BN63" si="10">IF(AI62&gt;=0.87,0,IF(AND(AI62&lt;0.87,AI62&gt;=0.75),0.5,IF(AND(AI62&lt;0.75,AI62&gt;=0.62),1,IF(AND(AI62&lt;0.62,AI62&gt;=0.5),1.5,IF(AND(AI62&lt;0.5,AI62&gt;=0.37),2,IF(AND(AI62&lt;37,AI62&gt;=0.25),2.5,IF(AI62&lt;0.25,3)))))))</f>
        <v>1.5</v>
      </c>
      <c r="AJ63" s="45">
        <f t="shared" si="10"/>
        <v>0.5</v>
      </c>
      <c r="AK63" s="45">
        <f t="shared" si="10"/>
        <v>1</v>
      </c>
      <c r="AL63" s="45">
        <f t="shared" si="10"/>
        <v>2</v>
      </c>
      <c r="AM63" s="45">
        <f t="shared" si="10"/>
        <v>0.5</v>
      </c>
      <c r="AN63" s="45">
        <f t="shared" si="10"/>
        <v>2</v>
      </c>
      <c r="AO63" s="45" t="e">
        <f t="shared" si="10"/>
        <v>#DIV/0!</v>
      </c>
      <c r="AP63" s="45">
        <f t="shared" si="10"/>
        <v>1</v>
      </c>
      <c r="AQ63" s="45">
        <f t="shared" si="10"/>
        <v>2.5</v>
      </c>
      <c r="AR63" s="45">
        <f t="shared" si="10"/>
        <v>0.5</v>
      </c>
      <c r="AS63" s="45">
        <f t="shared" si="10"/>
        <v>1.5</v>
      </c>
      <c r="AT63" s="45">
        <f t="shared" si="10"/>
        <v>0.5</v>
      </c>
      <c r="AU63" s="45">
        <f t="shared" si="10"/>
        <v>0</v>
      </c>
      <c r="AV63" s="45">
        <f t="shared" si="10"/>
        <v>0.5</v>
      </c>
      <c r="AW63" s="45">
        <f t="shared" si="10"/>
        <v>1</v>
      </c>
      <c r="AX63" s="45">
        <f t="shared" si="10"/>
        <v>2</v>
      </c>
      <c r="AY63" s="45" t="e">
        <f t="shared" si="10"/>
        <v>#DIV/0!</v>
      </c>
      <c r="AZ63" s="45">
        <f t="shared" si="10"/>
        <v>3</v>
      </c>
      <c r="BA63" s="45">
        <f t="shared" si="10"/>
        <v>1</v>
      </c>
      <c r="BB63" s="45" t="e">
        <f t="shared" si="10"/>
        <v>#DIV/0!</v>
      </c>
      <c r="BC63" s="45" t="e">
        <f t="shared" si="10"/>
        <v>#DIV/0!</v>
      </c>
      <c r="BD63" s="45" t="e">
        <f t="shared" si="10"/>
        <v>#DIV/0!</v>
      </c>
      <c r="BE63" s="45">
        <f t="shared" si="10"/>
        <v>0</v>
      </c>
      <c r="BF63" s="45">
        <f t="shared" si="10"/>
        <v>2</v>
      </c>
      <c r="BG63" s="45" t="e">
        <f t="shared" si="10"/>
        <v>#DIV/0!</v>
      </c>
      <c r="BH63" s="45">
        <f t="shared" si="10"/>
        <v>0.5</v>
      </c>
      <c r="BI63" s="45">
        <f t="shared" si="10"/>
        <v>2</v>
      </c>
      <c r="BJ63" s="45">
        <f t="shared" si="10"/>
        <v>3</v>
      </c>
      <c r="BK63" s="45">
        <f t="shared" si="10"/>
        <v>0.5</v>
      </c>
      <c r="BL63" s="45">
        <f t="shared" si="10"/>
        <v>0.5</v>
      </c>
      <c r="BM63" s="45">
        <f t="shared" si="10"/>
        <v>0.5</v>
      </c>
      <c r="BN63" s="45">
        <f t="shared" si="10"/>
        <v>0</v>
      </c>
      <c r="BO63" s="45">
        <f t="shared" ref="BO63:CA63" si="11">IF(BO62&gt;=0.87,0,IF(AND(BO62&lt;0.87,BO62&gt;=0.75),0.5,IF(AND(BO62&lt;0.75,BO62&gt;=0.62),1,IF(AND(BO62&lt;0.62,BO62&gt;=0.5),1.5,IF(AND(BO62&lt;0.5,BO62&gt;=0.37),2,IF(AND(BO62&lt;37,BO62&gt;=0.25),2.5,IF(BO62&lt;0.25,3)))))))</f>
        <v>2</v>
      </c>
      <c r="BP63" s="45" t="e">
        <f t="shared" si="11"/>
        <v>#DIV/0!</v>
      </c>
      <c r="BQ63" s="45">
        <f t="shared" si="11"/>
        <v>0.5</v>
      </c>
      <c r="BR63" s="45">
        <f t="shared" si="11"/>
        <v>1.5</v>
      </c>
      <c r="BS63" s="45" t="e">
        <f t="shared" si="11"/>
        <v>#DIV/0!</v>
      </c>
      <c r="BT63" s="45" t="e">
        <f t="shared" si="11"/>
        <v>#DIV/0!</v>
      </c>
      <c r="BU63" s="45" t="e">
        <f t="shared" si="11"/>
        <v>#DIV/0!</v>
      </c>
      <c r="BV63" s="45">
        <f t="shared" si="11"/>
        <v>0.5</v>
      </c>
      <c r="BW63" s="45">
        <f t="shared" si="11"/>
        <v>1.5</v>
      </c>
      <c r="BX63" s="45">
        <f t="shared" si="11"/>
        <v>1.5</v>
      </c>
      <c r="BY63" s="45">
        <f t="shared" si="11"/>
        <v>0</v>
      </c>
      <c r="BZ63" s="45">
        <f t="shared" si="11"/>
        <v>2.5</v>
      </c>
      <c r="CA63" s="45">
        <f t="shared" si="11"/>
        <v>0</v>
      </c>
    </row>
    <row r="64" spans="1:79" x14ac:dyDescent="0.35">
      <c r="A64" s="334" t="s">
        <v>1420</v>
      </c>
      <c r="B64" s="334"/>
      <c r="C64" s="45" t="s">
        <v>277</v>
      </c>
      <c r="D64" s="45">
        <v>4</v>
      </c>
      <c r="E64" s="45">
        <v>4</v>
      </c>
      <c r="F64" s="45">
        <v>4</v>
      </c>
      <c r="G64" s="45">
        <v>4</v>
      </c>
      <c r="H64" s="45" t="s">
        <v>176</v>
      </c>
      <c r="I64" s="45">
        <v>4</v>
      </c>
      <c r="J64" s="45">
        <v>4</v>
      </c>
      <c r="K64" s="45">
        <v>4</v>
      </c>
      <c r="L64" s="45">
        <v>4</v>
      </c>
      <c r="M64" s="45">
        <v>4</v>
      </c>
      <c r="N64" s="45" t="s">
        <v>277</v>
      </c>
      <c r="O64" s="45">
        <v>4</v>
      </c>
      <c r="P64" s="45" t="s">
        <v>176</v>
      </c>
      <c r="Q64" s="45" t="s">
        <v>152</v>
      </c>
      <c r="R64" s="45">
        <v>4</v>
      </c>
      <c r="S64" s="45">
        <v>4</v>
      </c>
      <c r="T64" s="45">
        <v>4</v>
      </c>
      <c r="U64" s="45">
        <v>4</v>
      </c>
      <c r="V64" s="45">
        <v>4</v>
      </c>
      <c r="W64" s="45">
        <v>4</v>
      </c>
      <c r="X64" s="45">
        <v>4</v>
      </c>
      <c r="Y64" s="45">
        <v>4</v>
      </c>
      <c r="Z64" s="45" t="s">
        <v>277</v>
      </c>
      <c r="AA64" s="45" t="s">
        <v>277</v>
      </c>
      <c r="AB64" s="45" t="s">
        <v>130</v>
      </c>
      <c r="AC64" s="45" t="s">
        <v>176</v>
      </c>
      <c r="AD64" s="45">
        <v>4</v>
      </c>
      <c r="AE64" s="45" t="s">
        <v>176</v>
      </c>
      <c r="AF64" s="45" t="s">
        <v>277</v>
      </c>
      <c r="AG64" s="45">
        <v>4</v>
      </c>
      <c r="AH64" s="294" t="s">
        <v>176</v>
      </c>
      <c r="AI64" s="45">
        <v>4</v>
      </c>
      <c r="AJ64" s="45" t="s">
        <v>176</v>
      </c>
      <c r="AK64" s="45" t="s">
        <v>176</v>
      </c>
      <c r="AL64" s="45">
        <v>4</v>
      </c>
      <c r="AM64" s="45" t="s">
        <v>176</v>
      </c>
      <c r="AN64" s="45">
        <v>4</v>
      </c>
      <c r="AO64" s="45">
        <v>4</v>
      </c>
      <c r="AP64" s="45">
        <v>4</v>
      </c>
      <c r="AQ64" s="45">
        <v>4</v>
      </c>
      <c r="AR64" s="45" t="s">
        <v>277</v>
      </c>
      <c r="AS64" s="45" t="s">
        <v>176</v>
      </c>
      <c r="AT64" s="45" t="s">
        <v>176</v>
      </c>
      <c r="AU64" s="45" t="s">
        <v>277</v>
      </c>
      <c r="AV64" s="45" t="s">
        <v>176</v>
      </c>
      <c r="AW64" s="45" t="s">
        <v>277</v>
      </c>
      <c r="AX64" s="45">
        <v>4</v>
      </c>
      <c r="AY64" s="45">
        <v>4</v>
      </c>
      <c r="AZ64" s="45">
        <v>4</v>
      </c>
      <c r="BA64" s="45" t="s">
        <v>277</v>
      </c>
      <c r="BB64" s="45">
        <v>4</v>
      </c>
      <c r="BC64" s="45">
        <v>4</v>
      </c>
      <c r="BD64" s="45">
        <v>4</v>
      </c>
      <c r="BE64" s="294" t="s">
        <v>130</v>
      </c>
      <c r="BF64" s="45">
        <v>4</v>
      </c>
      <c r="BG64" s="45">
        <v>4</v>
      </c>
      <c r="BH64" s="294" t="s">
        <v>176</v>
      </c>
      <c r="BI64" s="45">
        <v>4</v>
      </c>
      <c r="BJ64" s="45">
        <v>4</v>
      </c>
      <c r="BK64" s="45" t="s">
        <v>130</v>
      </c>
      <c r="BL64" s="45" t="s">
        <v>130</v>
      </c>
      <c r="BM64" s="45" t="s">
        <v>130</v>
      </c>
      <c r="BN64" s="294" t="s">
        <v>277</v>
      </c>
      <c r="BO64" s="45">
        <v>4</v>
      </c>
      <c r="BP64" s="45">
        <v>4</v>
      </c>
      <c r="BQ64" s="45" t="s">
        <v>277</v>
      </c>
      <c r="BR64" s="45">
        <v>4</v>
      </c>
      <c r="BS64" s="45">
        <v>4</v>
      </c>
      <c r="BT64" s="45">
        <v>4</v>
      </c>
      <c r="BU64" s="45">
        <v>4</v>
      </c>
      <c r="BV64" s="45" t="s">
        <v>130</v>
      </c>
      <c r="BW64" s="45">
        <v>4</v>
      </c>
      <c r="BX64" s="45">
        <v>4</v>
      </c>
      <c r="BY64" s="45" t="s">
        <v>130</v>
      </c>
      <c r="BZ64" s="45">
        <v>4</v>
      </c>
      <c r="CA64" s="45" t="s">
        <v>277</v>
      </c>
    </row>
    <row r="65" spans="2:4" ht="14.5" customHeight="1" x14ac:dyDescent="0.35"/>
    <row r="67" spans="2:4" x14ac:dyDescent="0.35">
      <c r="B67" s="54" t="s">
        <v>1421</v>
      </c>
      <c r="C67" s="55"/>
      <c r="D67" s="55"/>
    </row>
    <row r="68" spans="2:4" x14ac:dyDescent="0.35">
      <c r="B68" s="56" t="s">
        <v>1422</v>
      </c>
    </row>
    <row r="69" spans="2:4" x14ac:dyDescent="0.35">
      <c r="B69" s="57" t="s">
        <v>1423</v>
      </c>
    </row>
    <row r="70" spans="2:4" x14ac:dyDescent="0.35">
      <c r="B70" s="57" t="s">
        <v>1424</v>
      </c>
    </row>
    <row r="71" spans="2:4" s="60" customFormat="1" x14ac:dyDescent="0.35">
      <c r="B71" s="58" t="s">
        <v>1425</v>
      </c>
      <c r="C71" s="46"/>
      <c r="D71" s="59"/>
    </row>
    <row r="72" spans="2:4" x14ac:dyDescent="0.35">
      <c r="B72" s="57" t="s">
        <v>1426</v>
      </c>
    </row>
    <row r="73" spans="2:4" s="60" customFormat="1" x14ac:dyDescent="0.35">
      <c r="B73" s="58" t="s">
        <v>1427</v>
      </c>
      <c r="C73" s="46"/>
      <c r="D73" s="59"/>
    </row>
    <row r="74" spans="2:4" x14ac:dyDescent="0.35">
      <c r="B74" s="61" t="s">
        <v>1428</v>
      </c>
    </row>
  </sheetData>
  <sortState xmlns:xlrd2="http://schemas.microsoft.com/office/spreadsheetml/2017/richdata2" columnSort="1" ref="C2:CA64">
    <sortCondition ref="C2:CA2"/>
  </sortState>
  <mergeCells count="20">
    <mergeCell ref="A43:B43"/>
    <mergeCell ref="A2:B2"/>
    <mergeCell ref="A3:B3"/>
    <mergeCell ref="A4:B4"/>
    <mergeCell ref="A5:B5"/>
    <mergeCell ref="A6:B6"/>
    <mergeCell ref="A9:B9"/>
    <mergeCell ref="A17:B17"/>
    <mergeCell ref="A21:B21"/>
    <mergeCell ref="A26:B26"/>
    <mergeCell ref="A35:B35"/>
    <mergeCell ref="A41:B41"/>
    <mergeCell ref="A63:B63"/>
    <mergeCell ref="A64:B64"/>
    <mergeCell ref="A46:B46"/>
    <mergeCell ref="A49:B49"/>
    <mergeCell ref="A55:B55"/>
    <mergeCell ref="A60:B60"/>
    <mergeCell ref="A61:B61"/>
    <mergeCell ref="A62:B62"/>
  </mergeCells>
  <phoneticPr fontId="27" type="noConversion"/>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53132562-C971-4E8C-9A38-3F3D6719FF57}">
          <x14:formula1>
            <xm:f>'CAT dropdowns'!$A$2:$A$6</xm:f>
          </x14:formula1>
          <xm:sqref>C3:CA3</xm:sqref>
        </x14:dataValidation>
        <x14:dataValidation type="list" allowBlank="1" showInputMessage="1" showErrorMessage="1" xr:uid="{9ED9588A-8846-4B44-8CC9-EC0BBE2961DC}">
          <x14:formula1>
            <xm:f>'CAT dropdowns'!$C$2:$C$5</xm:f>
          </x14:formula1>
          <xm:sqref>C4:CA4</xm:sqref>
        </x14:dataValidation>
        <x14:dataValidation type="list" allowBlank="1" showInputMessage="1" showErrorMessage="1" xr:uid="{FA938A54-0C8A-4C91-B2A9-140CE3438D22}">
          <x14:formula1>
            <xm:f>'CAT dropdowns'!$H$2:$H$9</xm:f>
          </x14:formula1>
          <xm:sqref>C64:CA64 C5:CA5</xm:sqref>
        </x14:dataValidation>
        <x14:dataValidation type="list" allowBlank="1" showInputMessage="1" showErrorMessage="1" xr:uid="{226F8EB1-F6E7-4396-855D-97DF5E94901C}">
          <x14:formula1>
            <xm:f>'CAT dropdowns'!$E$2:$E$4</xm:f>
          </x14:formula1>
          <xm:sqref>C7:CA23 C25:CA59 C24:CB24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2D75-FCCC-4CB8-80E4-E6662D4533BF}">
  <dimension ref="B1:C23"/>
  <sheetViews>
    <sheetView topLeftCell="A2" workbookViewId="0">
      <selection activeCell="J33" sqref="J33:K34"/>
    </sheetView>
  </sheetViews>
  <sheetFormatPr defaultColWidth="9.1796875" defaultRowHeight="14.5" x14ac:dyDescent="0.35"/>
  <cols>
    <col min="1" max="1" width="2.54296875" style="1" customWidth="1"/>
    <col min="2" max="2" width="14.54296875" style="1" customWidth="1"/>
    <col min="3" max="3" width="39.54296875" style="1" bestFit="1" customWidth="1"/>
    <col min="4" max="16384" width="9.1796875" style="1"/>
  </cols>
  <sheetData>
    <row r="1" spans="2:3" ht="8.25" customHeight="1" x14ac:dyDescent="0.35"/>
    <row r="2" spans="2:3" x14ac:dyDescent="0.35">
      <c r="B2" s="5" t="s">
        <v>1429</v>
      </c>
      <c r="C2" s="5" t="s">
        <v>1430</v>
      </c>
    </row>
    <row r="3" spans="2:3" x14ac:dyDescent="0.35">
      <c r="B3" s="296" t="s">
        <v>1431</v>
      </c>
      <c r="C3" s="297" t="s">
        <v>1432</v>
      </c>
    </row>
    <row r="4" spans="2:3" x14ac:dyDescent="0.35">
      <c r="B4" s="298" t="s">
        <v>1433</v>
      </c>
      <c r="C4" s="299" t="s">
        <v>1434</v>
      </c>
    </row>
    <row r="5" spans="2:3" x14ac:dyDescent="0.35">
      <c r="B5" s="150" t="s">
        <v>1435</v>
      </c>
      <c r="C5" s="151" t="s">
        <v>1436</v>
      </c>
    </row>
    <row r="6" spans="2:3" x14ac:dyDescent="0.35">
      <c r="B6" s="298" t="s">
        <v>1437</v>
      </c>
      <c r="C6" s="299" t="s">
        <v>1438</v>
      </c>
    </row>
    <row r="7" spans="2:3" x14ac:dyDescent="0.35">
      <c r="B7" s="298" t="s">
        <v>1439</v>
      </c>
      <c r="C7" s="299" t="s">
        <v>1440</v>
      </c>
    </row>
    <row r="8" spans="2:3" x14ac:dyDescent="0.35">
      <c r="B8" s="300" t="s">
        <v>123</v>
      </c>
      <c r="C8" s="301" t="s">
        <v>1441</v>
      </c>
    </row>
    <row r="9" spans="2:3" x14ac:dyDescent="0.35">
      <c r="B9" s="300" t="s">
        <v>231</v>
      </c>
      <c r="C9" s="301" t="s">
        <v>1442</v>
      </c>
    </row>
    <row r="10" spans="2:3" x14ac:dyDescent="0.35">
      <c r="B10" s="300" t="s">
        <v>1443</v>
      </c>
      <c r="C10" s="301" t="s">
        <v>1444</v>
      </c>
    </row>
    <row r="11" spans="2:3" x14ac:dyDescent="0.35">
      <c r="B11" s="300" t="s">
        <v>1445</v>
      </c>
      <c r="C11" s="301" t="s">
        <v>1446</v>
      </c>
    </row>
    <row r="12" spans="2:3" x14ac:dyDescent="0.35">
      <c r="B12" s="300" t="s">
        <v>1447</v>
      </c>
      <c r="C12" s="301" t="s">
        <v>1448</v>
      </c>
    </row>
    <row r="13" spans="2:3" x14ac:dyDescent="0.35">
      <c r="B13" s="300" t="s">
        <v>1449</v>
      </c>
      <c r="C13" s="301" t="s">
        <v>1450</v>
      </c>
    </row>
    <row r="14" spans="2:3" x14ac:dyDescent="0.35">
      <c r="B14" s="302" t="s">
        <v>1451</v>
      </c>
      <c r="C14" s="301" t="s">
        <v>1452</v>
      </c>
    </row>
    <row r="15" spans="2:3" x14ac:dyDescent="0.35">
      <c r="B15" s="300" t="s">
        <v>1453</v>
      </c>
      <c r="C15" s="301" t="s">
        <v>1454</v>
      </c>
    </row>
    <row r="16" spans="2:3" x14ac:dyDescent="0.35">
      <c r="B16" s="171" t="s">
        <v>1455</v>
      </c>
      <c r="C16" s="303" t="s">
        <v>1456</v>
      </c>
    </row>
    <row r="17" spans="2:3" x14ac:dyDescent="0.35">
      <c r="B17" s="172"/>
      <c r="C17" s="173"/>
    </row>
    <row r="18" spans="2:3" x14ac:dyDescent="0.35">
      <c r="B18" s="6"/>
      <c r="C18" s="7"/>
    </row>
    <row r="19" spans="2:3" x14ac:dyDescent="0.35">
      <c r="B19" s="6"/>
      <c r="C19" s="7"/>
    </row>
    <row r="20" spans="2:3" x14ac:dyDescent="0.35">
      <c r="B20" s="6"/>
      <c r="C20" s="7"/>
    </row>
    <row r="21" spans="2:3" x14ac:dyDescent="0.35">
      <c r="B21" s="6"/>
      <c r="C21" s="7"/>
    </row>
    <row r="22" spans="2:3" x14ac:dyDescent="0.35">
      <c r="B22" s="6"/>
      <c r="C22" s="7"/>
    </row>
    <row r="23" spans="2:3" x14ac:dyDescent="0.35">
      <c r="B23" s="8"/>
      <c r="C23" s="9"/>
    </row>
  </sheetData>
  <sortState xmlns:xlrd2="http://schemas.microsoft.com/office/spreadsheetml/2017/richdata2" ref="B3:C16">
    <sortCondition ref="B3:B1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205A5-8CFD-4722-974A-355CE7AF47DD}">
  <dimension ref="B2:J23"/>
  <sheetViews>
    <sheetView topLeftCell="C1" workbookViewId="0">
      <selection activeCell="J4" sqref="J4"/>
    </sheetView>
  </sheetViews>
  <sheetFormatPr defaultColWidth="9.1796875" defaultRowHeight="14.5" x14ac:dyDescent="0.35"/>
  <cols>
    <col min="1" max="3" width="9.1796875" style="1"/>
    <col min="4" max="4" width="21.54296875" style="1" customWidth="1"/>
    <col min="5" max="5" width="9.1796875" style="1"/>
    <col min="6" max="6" width="24.54296875" style="1" customWidth="1"/>
    <col min="7" max="7" width="9.1796875" style="1"/>
    <col min="8" max="8" width="13.453125" style="1" customWidth="1"/>
    <col min="9" max="9" width="9.1796875" style="1"/>
    <col min="10" max="10" width="42" style="1" customWidth="1"/>
    <col min="11" max="16384" width="9.1796875" style="1"/>
  </cols>
  <sheetData>
    <row r="2" spans="2:10" x14ac:dyDescent="0.35">
      <c r="B2" s="85" t="s">
        <v>1457</v>
      </c>
      <c r="D2" s="162" t="s">
        <v>1458</v>
      </c>
      <c r="F2" s="163" t="s">
        <v>45</v>
      </c>
      <c r="H2" s="164" t="s">
        <v>1459</v>
      </c>
      <c r="J2" s="164" t="s">
        <v>1460</v>
      </c>
    </row>
    <row r="3" spans="2:10" x14ac:dyDescent="0.35">
      <c r="B3" s="3" t="s">
        <v>121</v>
      </c>
      <c r="D3" s="82" t="s">
        <v>1461</v>
      </c>
      <c r="E3" s="4"/>
      <c r="F3" s="304" t="s">
        <v>103</v>
      </c>
      <c r="H3" s="89" t="s">
        <v>113</v>
      </c>
      <c r="J3" s="82" t="s">
        <v>1462</v>
      </c>
    </row>
    <row r="4" spans="2:10" x14ac:dyDescent="0.35">
      <c r="B4" s="305" t="s">
        <v>1463</v>
      </c>
      <c r="D4" s="82" t="s">
        <v>102</v>
      </c>
      <c r="F4" s="84" t="s">
        <v>197</v>
      </c>
      <c r="H4" s="83" t="s">
        <v>162</v>
      </c>
      <c r="J4" s="82" t="s">
        <v>1464</v>
      </c>
    </row>
    <row r="5" spans="2:10" x14ac:dyDescent="0.35">
      <c r="D5" s="82" t="s">
        <v>237</v>
      </c>
      <c r="F5" s="306" t="s">
        <v>299</v>
      </c>
      <c r="J5" s="82" t="s">
        <v>1465</v>
      </c>
    </row>
    <row r="6" spans="2:10" x14ac:dyDescent="0.35">
      <c r="D6" s="82" t="s">
        <v>1466</v>
      </c>
      <c r="J6" s="82" t="s">
        <v>83</v>
      </c>
    </row>
    <row r="7" spans="2:10" x14ac:dyDescent="0.35">
      <c r="D7" s="82" t="s">
        <v>1188</v>
      </c>
      <c r="J7" s="82" t="s">
        <v>1467</v>
      </c>
    </row>
    <row r="8" spans="2:10" x14ac:dyDescent="0.35">
      <c r="D8" s="82" t="s">
        <v>617</v>
      </c>
      <c r="J8" s="82" t="s">
        <v>1468</v>
      </c>
    </row>
    <row r="9" spans="2:10" x14ac:dyDescent="0.35">
      <c r="D9" s="82" t="s">
        <v>649</v>
      </c>
      <c r="J9" s="82" t="s">
        <v>1469</v>
      </c>
    </row>
    <row r="10" spans="2:10" x14ac:dyDescent="0.35">
      <c r="D10" s="83" t="s">
        <v>92</v>
      </c>
      <c r="J10" s="82" t="s">
        <v>1470</v>
      </c>
    </row>
    <row r="11" spans="2:10" x14ac:dyDescent="0.35">
      <c r="J11" s="82" t="s">
        <v>515</v>
      </c>
    </row>
    <row r="12" spans="2:10" x14ac:dyDescent="0.35">
      <c r="J12" s="82" t="s">
        <v>1471</v>
      </c>
    </row>
    <row r="13" spans="2:10" x14ac:dyDescent="0.35">
      <c r="J13" s="82" t="s">
        <v>1472</v>
      </c>
    </row>
    <row r="14" spans="2:10" x14ac:dyDescent="0.35">
      <c r="J14" s="82" t="s">
        <v>1473</v>
      </c>
    </row>
    <row r="15" spans="2:10" x14ac:dyDescent="0.35">
      <c r="J15" s="82" t="s">
        <v>1474</v>
      </c>
    </row>
    <row r="16" spans="2:10" x14ac:dyDescent="0.35">
      <c r="J16" s="82" t="s">
        <v>1475</v>
      </c>
    </row>
    <row r="17" spans="10:10" x14ac:dyDescent="0.35">
      <c r="J17" s="82" t="s">
        <v>1476</v>
      </c>
    </row>
    <row r="18" spans="10:10" x14ac:dyDescent="0.35">
      <c r="J18" s="82" t="s">
        <v>1477</v>
      </c>
    </row>
    <row r="19" spans="10:10" x14ac:dyDescent="0.35">
      <c r="J19" s="82" t="s">
        <v>1478</v>
      </c>
    </row>
    <row r="20" spans="10:10" x14ac:dyDescent="0.35">
      <c r="J20" s="82" t="s">
        <v>1479</v>
      </c>
    </row>
    <row r="21" spans="10:10" x14ac:dyDescent="0.35">
      <c r="J21" s="82" t="s">
        <v>1480</v>
      </c>
    </row>
    <row r="22" spans="10:10" x14ac:dyDescent="0.35">
      <c r="J22" s="82" t="s">
        <v>1481</v>
      </c>
    </row>
    <row r="23" spans="10:10" x14ac:dyDescent="0.35">
      <c r="J23" s="83" t="s">
        <v>92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7E55-8BB5-493B-919F-1023FA41FB2F}">
  <dimension ref="A1:I22"/>
  <sheetViews>
    <sheetView workbookViewId="0">
      <selection activeCell="E17" sqref="E17"/>
    </sheetView>
  </sheetViews>
  <sheetFormatPr defaultColWidth="9.1796875" defaultRowHeight="14.5" x14ac:dyDescent="0.35"/>
  <cols>
    <col min="1" max="1" width="30.453125" style="46" bestFit="1" customWidth="1"/>
    <col min="2" max="2" width="24.54296875" style="46" customWidth="1"/>
    <col min="3" max="3" width="23" style="46" customWidth="1"/>
    <col min="4" max="4" width="9.1796875" style="46"/>
    <col min="5" max="5" width="22.453125" style="46" customWidth="1"/>
    <col min="6" max="6" width="9.1796875" style="46"/>
    <col min="7" max="7" width="13.54296875" style="46" customWidth="1"/>
    <col min="8" max="8" width="9.1796875" style="46"/>
    <col min="9" max="9" width="81.1796875" style="46" bestFit="1" customWidth="1"/>
    <col min="10" max="16384" width="9.1796875" style="46"/>
  </cols>
  <sheetData>
    <row r="1" spans="1:9" x14ac:dyDescent="0.35">
      <c r="A1" s="64" t="s">
        <v>1482</v>
      </c>
      <c r="C1" s="64" t="s">
        <v>1483</v>
      </c>
      <c r="E1" s="64" t="s">
        <v>1484</v>
      </c>
      <c r="G1" s="343" t="s">
        <v>1485</v>
      </c>
      <c r="H1" s="344"/>
      <c r="I1" s="345"/>
    </row>
    <row r="2" spans="1:9" x14ac:dyDescent="0.35">
      <c r="A2" s="65" t="s">
        <v>1486</v>
      </c>
      <c r="C2" s="65" t="s">
        <v>1356</v>
      </c>
      <c r="E2" s="65" t="s">
        <v>1362</v>
      </c>
      <c r="G2" s="66" t="s">
        <v>1487</v>
      </c>
      <c r="H2" s="67" t="s">
        <v>1488</v>
      </c>
      <c r="I2" s="68" t="s">
        <v>1486</v>
      </c>
    </row>
    <row r="3" spans="1:9" x14ac:dyDescent="0.35">
      <c r="A3" s="307" t="s">
        <v>1353</v>
      </c>
      <c r="C3" s="65" t="s">
        <v>1357</v>
      </c>
      <c r="E3" s="65" t="s">
        <v>1363</v>
      </c>
      <c r="G3" s="66" t="s">
        <v>1489</v>
      </c>
      <c r="H3" s="67" t="s">
        <v>152</v>
      </c>
      <c r="I3" s="68" t="s">
        <v>1490</v>
      </c>
    </row>
    <row r="4" spans="1:9" x14ac:dyDescent="0.35">
      <c r="A4" s="65" t="s">
        <v>1349</v>
      </c>
      <c r="C4" s="65" t="s">
        <v>1355</v>
      </c>
      <c r="E4" s="69" t="s">
        <v>1365</v>
      </c>
      <c r="G4" s="66"/>
      <c r="H4" s="67" t="s">
        <v>130</v>
      </c>
      <c r="I4" s="68" t="s">
        <v>1491</v>
      </c>
    </row>
    <row r="5" spans="1:9" x14ac:dyDescent="0.35">
      <c r="A5" s="68" t="s">
        <v>1352</v>
      </c>
      <c r="C5" s="69" t="s">
        <v>1492</v>
      </c>
      <c r="G5" s="66" t="s">
        <v>1493</v>
      </c>
      <c r="H5" s="67" t="s">
        <v>277</v>
      </c>
      <c r="I5" s="68" t="s">
        <v>1494</v>
      </c>
    </row>
    <row r="6" spans="1:9" x14ac:dyDescent="0.35">
      <c r="A6" s="69" t="s">
        <v>1350</v>
      </c>
      <c r="G6" s="66"/>
      <c r="H6" s="67" t="s">
        <v>176</v>
      </c>
      <c r="I6" s="68" t="s">
        <v>1495</v>
      </c>
    </row>
    <row r="7" spans="1:9" x14ac:dyDescent="0.35">
      <c r="G7" s="66"/>
      <c r="H7" s="67" t="s">
        <v>1359</v>
      </c>
      <c r="I7" s="68" t="s">
        <v>1352</v>
      </c>
    </row>
    <row r="8" spans="1:9" x14ac:dyDescent="0.35">
      <c r="E8" s="64" t="s">
        <v>1496</v>
      </c>
      <c r="G8" s="66"/>
      <c r="H8" s="67" t="s">
        <v>1497</v>
      </c>
      <c r="I8" s="68" t="s">
        <v>1498</v>
      </c>
    </row>
    <row r="9" spans="1:9" x14ac:dyDescent="0.35">
      <c r="E9" s="308" t="s">
        <v>1362</v>
      </c>
      <c r="G9" s="70" t="s">
        <v>1499</v>
      </c>
      <c r="H9" s="71">
        <v>4</v>
      </c>
      <c r="I9" s="72" t="s">
        <v>1500</v>
      </c>
    </row>
    <row r="10" spans="1:9" x14ac:dyDescent="0.35">
      <c r="E10" s="307" t="s">
        <v>1501</v>
      </c>
      <c r="H10" s="67"/>
    </row>
    <row r="11" spans="1:9" x14ac:dyDescent="0.35">
      <c r="A11" s="346" t="s">
        <v>1502</v>
      </c>
      <c r="B11" s="347"/>
      <c r="C11" s="348"/>
      <c r="E11" s="309" t="s">
        <v>1503</v>
      </c>
      <c r="I11" s="73" t="s">
        <v>1504</v>
      </c>
    </row>
    <row r="12" spans="1:9" x14ac:dyDescent="0.35">
      <c r="A12" s="74" t="s">
        <v>1505</v>
      </c>
      <c r="B12" s="349" t="s">
        <v>1506</v>
      </c>
      <c r="C12" s="350"/>
    </row>
    <row r="13" spans="1:9" x14ac:dyDescent="0.35">
      <c r="A13" s="75" t="s">
        <v>1507</v>
      </c>
      <c r="B13" s="45">
        <v>0</v>
      </c>
      <c r="C13" s="68" t="s">
        <v>1508</v>
      </c>
      <c r="G13" s="351"/>
      <c r="H13" s="351"/>
      <c r="I13" s="351"/>
    </row>
    <row r="14" spans="1:9" x14ac:dyDescent="0.35">
      <c r="A14" s="75" t="s">
        <v>1509</v>
      </c>
      <c r="B14" s="45" t="s">
        <v>1510</v>
      </c>
      <c r="C14" s="68" t="s">
        <v>1511</v>
      </c>
      <c r="G14" s="73"/>
      <c r="H14" s="76"/>
      <c r="I14" s="73"/>
    </row>
    <row r="15" spans="1:9" x14ac:dyDescent="0.35">
      <c r="A15" s="75" t="s">
        <v>1512</v>
      </c>
      <c r="B15" s="45" t="s">
        <v>1513</v>
      </c>
      <c r="C15" s="68" t="s">
        <v>1514</v>
      </c>
      <c r="G15" s="73"/>
      <c r="I15" s="73"/>
    </row>
    <row r="16" spans="1:9" x14ac:dyDescent="0.35">
      <c r="A16" s="75" t="s">
        <v>1515</v>
      </c>
      <c r="B16" s="77" t="s">
        <v>1516</v>
      </c>
      <c r="C16" s="68" t="s">
        <v>1517</v>
      </c>
      <c r="G16" s="73"/>
      <c r="H16" s="76"/>
      <c r="I16" s="78"/>
    </row>
    <row r="17" spans="1:9" x14ac:dyDescent="0.35">
      <c r="A17" s="75" t="s">
        <v>1518</v>
      </c>
      <c r="B17" s="45" t="s">
        <v>1519</v>
      </c>
      <c r="C17" s="68" t="s">
        <v>1520</v>
      </c>
      <c r="G17" s="73"/>
      <c r="H17" s="76"/>
      <c r="I17" s="78"/>
    </row>
    <row r="18" spans="1:9" x14ac:dyDescent="0.35">
      <c r="A18" s="75" t="s">
        <v>1521</v>
      </c>
      <c r="B18" s="77" t="s">
        <v>1522</v>
      </c>
      <c r="C18" s="68" t="s">
        <v>1523</v>
      </c>
      <c r="G18" s="73"/>
      <c r="H18" s="76"/>
      <c r="I18" s="73"/>
    </row>
    <row r="19" spans="1:9" x14ac:dyDescent="0.35">
      <c r="A19" s="79" t="s">
        <v>1524</v>
      </c>
      <c r="B19" s="80" t="s">
        <v>1525</v>
      </c>
      <c r="C19" s="72" t="s">
        <v>1526</v>
      </c>
      <c r="G19" s="73"/>
      <c r="H19" s="76"/>
      <c r="I19" s="73"/>
    </row>
    <row r="20" spans="1:9" x14ac:dyDescent="0.35">
      <c r="G20" s="73"/>
      <c r="H20" s="76"/>
      <c r="I20" s="73"/>
    </row>
    <row r="21" spans="1:9" x14ac:dyDescent="0.35">
      <c r="G21" s="73"/>
      <c r="H21" s="76"/>
      <c r="I21" s="73"/>
    </row>
    <row r="22" spans="1:9" x14ac:dyDescent="0.35">
      <c r="G22" s="73"/>
      <c r="H22" s="76"/>
      <c r="I22" s="73"/>
    </row>
  </sheetData>
  <mergeCells count="4">
    <mergeCell ref="G1:I1"/>
    <mergeCell ref="A11:C11"/>
    <mergeCell ref="B12:C12"/>
    <mergeCell ref="G13:I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32" ma:contentTypeDescription="Create a new document." ma:contentTypeScope="" ma:versionID="a1383ac13205fa783ee70a63126cc70f">
  <xsd:schema xmlns:xsd="http://www.w3.org/2001/XMLSchema" xmlns:xs="http://www.w3.org/2001/XMLSchema" xmlns:p="http://schemas.microsoft.com/office/2006/metadata/properties" xmlns:ns2="662745e8-e224-48e8-a2e3-254862b8c2f5" xmlns:ns3="d67af8f2-fbc4-41af-9f9a-4605eb1f1fa6" xmlns:ns4="1ac017bc-69fd-4f4c-97cc-d9bef9a2da84" targetNamespace="http://schemas.microsoft.com/office/2006/metadata/properties" ma:root="true" ma:fieldsID="5e5e54ab55ffdca456fc9de4093fc487" ns2:_="" ns3:_="" ns4:_="">
    <xsd:import namespace="662745e8-e224-48e8-a2e3-254862b8c2f5"/>
    <xsd:import namespace="d67af8f2-fbc4-41af-9f9a-4605eb1f1fa6"/>
    <xsd:import namespace="1ac017bc-69fd-4f4c-97cc-d9bef9a2da8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GenerationTime" minOccurs="0"/>
                <xsd:element ref="ns3:MediaServiceEventHashCode" minOccurs="0"/>
                <xsd:element ref="ns3:MediaServiceDateTaken" minOccurs="0"/>
                <xsd:element ref="ns3:MediaServiceSearchProperties" minOccurs="0"/>
                <xsd:element ref="ns4:SharedWithUsers" minOccurs="0"/>
                <xsd:element ref="ns4: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ma:readOnly="false">
      <xsd:simpleType>
        <xsd:restriction base="dms:Text"/>
      </xsd:simpleType>
    </xsd:element>
    <xsd:element name="Topic" ma:index="20" nillable="true" ma:displayName="Topic" ma:default="Publication repor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17bc-69fd-4f4c-97cc-d9bef9a2da84"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67af8f2-fbc4-41af-9f9a-4605eb1f1fa6">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NE</TermName>
          <TermId xmlns="http://schemas.microsoft.com/office/infopath/2007/PartnerControls">70a74972-c838-4a08-aeb8-2c6aad14b4d9</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20</Value>
      <Value>10</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6820E91B-7DCF-42B9-895F-99431FB802D9}">
  <ds:schemaRefs>
    <ds:schemaRef ds:uri="http://schemas.microsoft.com/sharepoint/v3/contenttype/forms"/>
  </ds:schemaRefs>
</ds:datastoreItem>
</file>

<file path=customXml/itemProps2.xml><?xml version="1.0" encoding="utf-8"?>
<ds:datastoreItem xmlns:ds="http://schemas.openxmlformats.org/officeDocument/2006/customXml" ds:itemID="{79DBFBF5-CB9E-4C17-82C6-7FD129633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d67af8f2-fbc4-41af-9f9a-4605eb1f1fa6"/>
    <ds:schemaRef ds:uri="1ac017bc-69fd-4f4c-97cc-d9bef9a2d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B269AA-3BE6-4A74-8964-DE0C8C655956}">
  <ds:schemaRefs>
    <ds:schemaRef ds:uri="Microsoft.SharePoint.Taxonomy.ContentTypeSync"/>
  </ds:schemaRefs>
</ds:datastoreItem>
</file>

<file path=customXml/itemProps4.xml><?xml version="1.0" encoding="utf-8"?>
<ds:datastoreItem xmlns:ds="http://schemas.openxmlformats.org/officeDocument/2006/customXml" ds:itemID="{DF9DBA48-4669-45C4-9074-294573DA65DA}">
  <ds:schemaRefs>
    <ds:schemaRef ds:uri="http://schemas.microsoft.com/office/2006/metadata/properties"/>
    <ds:schemaRef ds:uri="http://schemas.microsoft.com/office/infopath/2007/PartnerControls"/>
    <ds:schemaRef ds:uri="d67af8f2-fbc4-41af-9f9a-4605eb1f1fa6"/>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 page</vt:lpstr>
      <vt:lpstr>Front Page</vt:lpstr>
      <vt:lpstr>Guidance</vt:lpstr>
      <vt:lpstr>Data extraction table</vt:lpstr>
      <vt:lpstr>Guidance documents</vt:lpstr>
      <vt:lpstr>Critical appraisal - Muppepele</vt:lpstr>
      <vt:lpstr>Abbreviations</vt:lpstr>
      <vt:lpstr>DET Dropdowns</vt:lpstr>
      <vt:lpstr>CAT 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Muckley, William (NE)</dc:creator>
  <cp:keywords/>
  <dc:description/>
  <cp:lastModifiedBy>Lacey, Paul</cp:lastModifiedBy>
  <cp:revision/>
  <dcterms:created xsi:type="dcterms:W3CDTF">2023-07-19T08:40:34Z</dcterms:created>
  <dcterms:modified xsi:type="dcterms:W3CDTF">2025-01-21T16:46:44Z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y fmtid="{D5CDD505-2E9C-101B-9397-08002B2CF9AE}" pid="3" name="lae2bfa7b6474897ab4a53f76ea236c7">
    <vt:lpwstr>Official|14c80daa-741b-422c-9722-f71693c9ede4</vt:lpwstr>
  </property>
  <property fmtid="{D5CDD505-2E9C-101B-9397-08002B2CF9AE}" pid="4" name="ddeb1fd0a9ad4436a96525d34737dc44">
    <vt:lpwstr>Internal NE|70a74972-c838-4a08-aeb8-2c6aad14b4d9</vt:lpwstr>
  </property>
  <property fmtid="{D5CDD505-2E9C-101B-9397-08002B2CF9AE}" pid="5" name="fe59e9859d6a491389c5b03567f5dda5">
    <vt:lpwstr>NE|275df9ce-cd92-4318-adfe-db572e51c7ff</vt:lpwstr>
  </property>
  <property fmtid="{D5CDD505-2E9C-101B-9397-08002B2CF9AE}" pid="6" name="TaxCatchAll">
    <vt:lpwstr>6;#Team|ff0485df-0575-416f-802f-e999165821b7;#5;#Internal NE|70a74972-c838-4a08-aeb8-2c6aad14b4d9;#3;#NE|275df9ce-cd92-4318-adfe-db572e51c7ff;#2;#Official|14c80daa-741b-422c-9722-f71693c9ede4;#1;#Crown|69589897-2828-4761-976e-717fd8e631c9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20;#Internal NE|70a74972-c838-4a08-aeb8-2c6aad14b4d9</vt:lpwstr>
  </property>
  <property fmtid="{D5CDD505-2E9C-101B-9397-08002B2CF9AE}" pid="12" name="MediaServiceImageTags">
    <vt:lpwstr/>
  </property>
  <property fmtid="{D5CDD505-2E9C-101B-9397-08002B2CF9AE}" pid="13" name="HOCopyrightLevel">
    <vt:lpwstr>7;#Crown|69589897-2828-4761-976e-717fd8e631c9</vt:lpwstr>
  </property>
  <property fmtid="{D5CDD505-2E9C-101B-9397-08002B2CF9AE}" pid="14" name="HOGovernmentSecurityClassification">
    <vt:lpwstr>6;#Official|14c80daa-741b-422c-9722-f71693c9ede4</vt:lpwstr>
  </property>
  <property fmtid="{D5CDD505-2E9C-101B-9397-08002B2CF9AE}" pid="15" name="HOSiteType">
    <vt:lpwstr>10;#Team|ff0485df-0575-416f-802f-e999165821b7</vt:lpwstr>
  </property>
  <property fmtid="{D5CDD505-2E9C-101B-9397-08002B2CF9AE}" pid="16" name="OrganisationalUnit">
    <vt:lpwstr>8;#NE|275df9ce-cd92-4318-adfe-db572e51c7ff</vt:lpwstr>
  </property>
</Properties>
</file>