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600" windowHeight="11760"/>
  </bookViews>
  <sheets>
    <sheet name="Calculations" sheetId="1" r:id="rId1"/>
  </sheets>
  <calcPr calcId="125725"/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B22"/>
  <c r="V18"/>
  <c r="W18" s="1"/>
  <c r="C16"/>
  <c r="C21" s="1"/>
  <c r="D16"/>
  <c r="D21" s="1"/>
  <c r="E16"/>
  <c r="E21" s="1"/>
  <c r="F16"/>
  <c r="F21" s="1"/>
  <c r="G16"/>
  <c r="G21" s="1"/>
  <c r="H16"/>
  <c r="H21" s="1"/>
  <c r="I16"/>
  <c r="I21" s="1"/>
  <c r="J16"/>
  <c r="J21" s="1"/>
  <c r="K16"/>
  <c r="K21" s="1"/>
  <c r="L16"/>
  <c r="L21" s="1"/>
  <c r="M16"/>
  <c r="M21" s="1"/>
  <c r="N16"/>
  <c r="N21" s="1"/>
  <c r="O16"/>
  <c r="O21" s="1"/>
  <c r="P16"/>
  <c r="P21" s="1"/>
  <c r="Q16"/>
  <c r="Q21" s="1"/>
  <c r="R16"/>
  <c r="R21" s="1"/>
  <c r="S16"/>
  <c r="S21" s="1"/>
  <c r="T16"/>
  <c r="T21" s="1"/>
  <c r="U16"/>
  <c r="U21" s="1"/>
  <c r="B16"/>
  <c r="B21" s="1"/>
  <c r="U23" l="1"/>
  <c r="S23"/>
  <c r="Q23"/>
  <c r="O23"/>
  <c r="M23"/>
  <c r="K23"/>
  <c r="I23"/>
  <c r="G23"/>
  <c r="E23"/>
  <c r="C23"/>
  <c r="V16"/>
  <c r="B23"/>
  <c r="T23"/>
  <c r="R23"/>
  <c r="P23"/>
  <c r="N23"/>
  <c r="L23"/>
  <c r="J23"/>
  <c r="H23"/>
  <c r="F23"/>
  <c r="D23"/>
  <c r="V22"/>
  <c r="W22" s="1"/>
  <c r="W16" l="1"/>
  <c r="W21" s="1"/>
  <c r="V21"/>
  <c r="V23" s="1"/>
  <c r="W23" s="1"/>
  <c r="V24"/>
  <c r="U11" l="1"/>
  <c r="U12" s="1"/>
  <c r="T11"/>
  <c r="T12" s="1"/>
  <c r="S11"/>
  <c r="S12" s="1"/>
  <c r="R11"/>
  <c r="R12" s="1"/>
  <c r="Q11"/>
  <c r="Q12" s="1"/>
  <c r="P1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V11" l="1"/>
  <c r="V9"/>
  <c r="W9" s="1"/>
  <c r="W11" l="1"/>
  <c r="V12"/>
  <c r="W12" s="1"/>
  <c r="V13"/>
</calcChain>
</file>

<file path=xl/sharedStrings.xml><?xml version="1.0" encoding="utf-8"?>
<sst xmlns="http://schemas.openxmlformats.org/spreadsheetml/2006/main" count="25" uniqueCount="20">
  <si>
    <t xml:space="preserve">*Present value is calculated as total cost multiplied by discount factor.  The discount factor is calculated using a discount rate of 3.5% (based on guidance in H.M. Treasury (2007)). Discounting is used to reflect society’s preference to defer costs to future generations (and to receive goods and services sooner rather than later). </t>
  </si>
  <si>
    <t>Year</t>
  </si>
  <si>
    <t>Total</t>
  </si>
  <si>
    <t>Total Costs</t>
  </si>
  <si>
    <t>Total one-off costs</t>
  </si>
  <si>
    <t>Present value of total cost</t>
  </si>
  <si>
    <t>Notes:</t>
  </si>
  <si>
    <t xml:space="preserve">Balanced Seas </t>
  </si>
  <si>
    <t>Annual Average</t>
  </si>
  <si>
    <t>Number of year in analysis</t>
  </si>
  <si>
    <r>
      <rPr>
        <i/>
        <sz val="10"/>
        <color theme="1"/>
        <rFont val="Arial"/>
        <family val="2"/>
      </rPr>
      <t>One-off costs for Monitoring surveys for rMCZs 13.1 Beachy Head East</t>
    </r>
    <r>
      <rPr>
        <sz val="10"/>
        <color theme="1"/>
        <rFont val="Arial"/>
        <family val="2"/>
      </rPr>
      <t xml:space="preserve"> and </t>
    </r>
    <r>
      <rPr>
        <i/>
        <sz val="10"/>
        <color theme="1"/>
        <rFont val="Arial"/>
        <family val="2"/>
      </rPr>
      <t>13.2 Beachy Head West</t>
    </r>
  </si>
  <si>
    <t>Total annual costs - none identified</t>
  </si>
  <si>
    <t>Total one-off costs for monitoring surveys</t>
  </si>
  <si>
    <t>Total one-off costs for mitigation measures - none identified</t>
  </si>
  <si>
    <t xml:space="preserve">Management Scenario 1 - Estimated costs of impacts for mitigation measures and monitoring surveys for rMCZs for Flood and Coastal Erosion Risk Management (£m).  </t>
  </si>
  <si>
    <t>All project areas</t>
  </si>
  <si>
    <t>This spreadsheet is for all pMCZs in all project areas.</t>
  </si>
  <si>
    <t>pMCZs 13.1 and 13.2: due to lack of further information, it has been assumed for the purpose of the IA that a cost of £0.010m would be incurred in year 1</t>
  </si>
  <si>
    <t xml:space="preserve">MCZ IA Calculations: Flood and Coastal Erosion Risk Management </t>
  </si>
  <si>
    <r>
      <t xml:space="preserve">Annex N6 from Finding Sanctuary, Irish Seas Conservation Zones, Net Gain and Balanced Seas. 2012. </t>
    </r>
    <r>
      <rPr>
        <i/>
        <sz val="10"/>
        <color theme="1"/>
        <rFont val="Arial"/>
        <family val="2"/>
      </rPr>
      <t>Impact Assessment materials in support of the Regional Marine Conservation Zone Projects' Recommendations.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</si>
</sst>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4" fillId="0" borderId="2" xfId="0" applyFont="1" applyBorder="1"/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7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/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4" fillId="0" borderId="5" xfId="0" applyFont="1" applyBorder="1"/>
    <xf numFmtId="164" fontId="4" fillId="0" borderId="7" xfId="0" applyNumberFormat="1" applyFont="1" applyBorder="1"/>
    <xf numFmtId="0" fontId="4" fillId="0" borderId="7" xfId="0" applyFont="1" applyBorder="1"/>
    <xf numFmtId="0" fontId="4" fillId="0" borderId="0" xfId="0" applyFont="1" applyBorder="1" applyAlignment="1">
      <alignment wrapText="1"/>
    </xf>
    <xf numFmtId="164" fontId="4" fillId="0" borderId="1" xfId="0" quotePrefix="1" applyNumberFormat="1" applyFont="1" applyBorder="1" applyAlignment="1">
      <alignment horizontal="right"/>
    </xf>
    <xf numFmtId="164" fontId="5" fillId="0" borderId="6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164" fontId="4" fillId="0" borderId="0" xfId="0" quotePrefix="1" applyNumberFormat="1" applyFont="1" applyBorder="1" applyAlignment="1">
      <alignment horizontal="right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/>
    <xf numFmtId="0" fontId="4" fillId="0" borderId="0" xfId="0" applyFont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zoomScale="80" zoomScaleNormal="80" workbookViewId="0">
      <selection activeCell="I21" sqref="I21"/>
    </sheetView>
  </sheetViews>
  <sheetFormatPr defaultRowHeight="15"/>
  <cols>
    <col min="1" max="1" width="52.7109375" customWidth="1"/>
    <col min="2" max="21" width="7.42578125" customWidth="1"/>
    <col min="22" max="23" width="11.7109375" customWidth="1"/>
  </cols>
  <sheetData>
    <row r="1" spans="1:23" s="13" customFormat="1" ht="25.5" customHeight="1">
      <c r="A1" s="11" t="s">
        <v>18</v>
      </c>
      <c r="B1" s="12"/>
      <c r="C1" s="12"/>
      <c r="D1" s="12"/>
      <c r="E1" s="12"/>
      <c r="F1" s="12"/>
      <c r="G1" s="12"/>
      <c r="H1" s="12"/>
      <c r="I1" s="12"/>
      <c r="J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30" customFormat="1" ht="16.5" customHeight="1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30.75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3.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29" customFormat="1" ht="21" customHeight="1" thickBot="1">
      <c r="A5" s="27" t="s">
        <v>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>
      <c r="A6" s="14" t="s">
        <v>1</v>
      </c>
      <c r="B6" s="15">
        <v>2013</v>
      </c>
      <c r="C6" s="15">
        <v>2014</v>
      </c>
      <c r="D6" s="15">
        <v>2015</v>
      </c>
      <c r="E6" s="15">
        <v>2016</v>
      </c>
      <c r="F6" s="15">
        <v>2017</v>
      </c>
      <c r="G6" s="15">
        <v>2018</v>
      </c>
      <c r="H6" s="15">
        <v>2019</v>
      </c>
      <c r="I6" s="15">
        <v>2020</v>
      </c>
      <c r="J6" s="15">
        <v>2021</v>
      </c>
      <c r="K6" s="15">
        <v>2022</v>
      </c>
      <c r="L6" s="15">
        <v>2023</v>
      </c>
      <c r="M6" s="15">
        <v>2024</v>
      </c>
      <c r="N6" s="15">
        <v>2025</v>
      </c>
      <c r="O6" s="15">
        <v>2026</v>
      </c>
      <c r="P6" s="15">
        <v>2027</v>
      </c>
      <c r="Q6" s="15">
        <v>2028</v>
      </c>
      <c r="R6" s="15">
        <v>2029</v>
      </c>
      <c r="S6" s="15">
        <v>2030</v>
      </c>
      <c r="T6" s="15">
        <v>2031</v>
      </c>
      <c r="U6" s="15">
        <v>2032</v>
      </c>
      <c r="V6" s="32" t="s">
        <v>2</v>
      </c>
      <c r="W6" s="34" t="s">
        <v>8</v>
      </c>
    </row>
    <row r="7" spans="1:23" ht="15.75" thickBot="1">
      <c r="A7" s="16" t="s">
        <v>9</v>
      </c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33"/>
      <c r="W7" s="35"/>
    </row>
    <row r="8" spans="1:23" ht="22.5" customHeight="1">
      <c r="A8" s="3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8"/>
      <c r="W8" s="8"/>
    </row>
    <row r="9" spans="1:23" ht="29.25" customHeight="1">
      <c r="A9" s="21" t="s">
        <v>10</v>
      </c>
      <c r="B9" s="5">
        <v>0.01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19">
        <f>SUM(B9:U9)</f>
        <v>0.01</v>
      </c>
      <c r="W9" s="5">
        <f>V9/20</f>
        <v>5.0000000000000001E-4</v>
      </c>
    </row>
    <row r="10" spans="1:23">
      <c r="A10" s="2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9"/>
      <c r="W10" s="5"/>
    </row>
    <row r="11" spans="1:23">
      <c r="A11" s="1" t="s">
        <v>4</v>
      </c>
      <c r="B11" s="5">
        <f>B9</f>
        <v>0.01</v>
      </c>
      <c r="C11" s="5">
        <f t="shared" ref="C11:U11" si="0">C9</f>
        <v>0</v>
      </c>
      <c r="D11" s="5">
        <f t="shared" si="0"/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 t="shared" si="0"/>
        <v>0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>
        <f t="shared" si="0"/>
        <v>0</v>
      </c>
      <c r="T11" s="5">
        <f t="shared" si="0"/>
        <v>0</v>
      </c>
      <c r="U11" s="5">
        <f t="shared" si="0"/>
        <v>0</v>
      </c>
      <c r="V11" s="19">
        <f>SUM(B11:U11)</f>
        <v>0.01</v>
      </c>
      <c r="W11" s="5">
        <f>V11/20</f>
        <v>5.0000000000000001E-4</v>
      </c>
    </row>
    <row r="12" spans="1:23">
      <c r="A12" s="3" t="s">
        <v>3</v>
      </c>
      <c r="B12" s="24">
        <f>B11</f>
        <v>0.01</v>
      </c>
      <c r="C12" s="24">
        <f t="shared" ref="C12:V12" si="1">C11</f>
        <v>0</v>
      </c>
      <c r="D12" s="24">
        <f t="shared" si="1"/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>
        <f t="shared" si="1"/>
        <v>0</v>
      </c>
      <c r="M12" s="24">
        <f t="shared" si="1"/>
        <v>0</v>
      </c>
      <c r="N12" s="24">
        <f t="shared" si="1"/>
        <v>0</v>
      </c>
      <c r="O12" s="24">
        <f t="shared" si="1"/>
        <v>0</v>
      </c>
      <c r="P12" s="24">
        <f t="shared" si="1"/>
        <v>0</v>
      </c>
      <c r="Q12" s="24">
        <f t="shared" si="1"/>
        <v>0</v>
      </c>
      <c r="R12" s="24">
        <f t="shared" si="1"/>
        <v>0</v>
      </c>
      <c r="S12" s="24">
        <f t="shared" si="1"/>
        <v>0</v>
      </c>
      <c r="T12" s="24">
        <f t="shared" si="1"/>
        <v>0</v>
      </c>
      <c r="U12" s="24">
        <f t="shared" si="1"/>
        <v>0</v>
      </c>
      <c r="V12" s="25">
        <f t="shared" si="1"/>
        <v>0.01</v>
      </c>
      <c r="W12" s="24">
        <f>V12/20</f>
        <v>5.0000000000000001E-4</v>
      </c>
    </row>
    <row r="13" spans="1:23" ht="15.75" thickBot="1">
      <c r="A13" s="2" t="s">
        <v>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>
        <f>NPV(3.5%,B12:U12)</f>
        <v>9.6618357487922718E-3</v>
      </c>
      <c r="W13" s="22"/>
    </row>
    <row r="14" spans="1:23">
      <c r="A14" s="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5"/>
      <c r="W14" s="26"/>
    </row>
    <row r="15" spans="1:23" ht="22.5" customHeight="1">
      <c r="A15" s="7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/>
      <c r="W15" s="6"/>
    </row>
    <row r="16" spans="1:23">
      <c r="A16" s="6" t="s">
        <v>12</v>
      </c>
      <c r="B16" s="5">
        <f>B9</f>
        <v>0.01</v>
      </c>
      <c r="C16" s="5">
        <f t="shared" ref="C16:U16" si="2">C9</f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 t="shared" si="2"/>
        <v>0</v>
      </c>
      <c r="N16" s="5">
        <f t="shared" si="2"/>
        <v>0</v>
      </c>
      <c r="O16" s="5">
        <f t="shared" si="2"/>
        <v>0</v>
      </c>
      <c r="P16" s="5">
        <f t="shared" si="2"/>
        <v>0</v>
      </c>
      <c r="Q16" s="5">
        <f t="shared" si="2"/>
        <v>0</v>
      </c>
      <c r="R16" s="5">
        <f t="shared" si="2"/>
        <v>0</v>
      </c>
      <c r="S16" s="5">
        <f t="shared" si="2"/>
        <v>0</v>
      </c>
      <c r="T16" s="5">
        <f t="shared" si="2"/>
        <v>0</v>
      </c>
      <c r="U16" s="5">
        <f t="shared" si="2"/>
        <v>0</v>
      </c>
      <c r="V16" s="19">
        <f>SUM(B16:U16)</f>
        <v>0.01</v>
      </c>
      <c r="W16" s="5">
        <f>V16/20</f>
        <v>5.0000000000000001E-4</v>
      </c>
    </row>
    <row r="17" spans="1:23">
      <c r="A17" s="6" t="s">
        <v>13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19"/>
      <c r="W17" s="5"/>
    </row>
    <row r="18" spans="1:23">
      <c r="A18" s="6" t="s">
        <v>11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19">
        <f>SUM(B18:U18)</f>
        <v>0</v>
      </c>
      <c r="W18" s="5">
        <f>V18/20</f>
        <v>0</v>
      </c>
    </row>
    <row r="19" spans="1:23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9"/>
      <c r="W19" s="5"/>
    </row>
    <row r="20" spans="1:23">
      <c r="A20" s="4" t="s">
        <v>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9"/>
      <c r="W20" s="5"/>
    </row>
    <row r="21" spans="1:23">
      <c r="A21" s="1" t="s">
        <v>4</v>
      </c>
      <c r="B21" s="5">
        <f>B16</f>
        <v>0.01</v>
      </c>
      <c r="C21" s="5">
        <f t="shared" ref="C21:W21" si="3">C16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  <c r="I21" s="5">
        <f t="shared" si="3"/>
        <v>0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5">
        <f t="shared" si="3"/>
        <v>0</v>
      </c>
      <c r="O21" s="5">
        <f t="shared" si="3"/>
        <v>0</v>
      </c>
      <c r="P21" s="5">
        <f t="shared" si="3"/>
        <v>0</v>
      </c>
      <c r="Q21" s="5">
        <f t="shared" si="3"/>
        <v>0</v>
      </c>
      <c r="R21" s="5">
        <f t="shared" si="3"/>
        <v>0</v>
      </c>
      <c r="S21" s="5">
        <f t="shared" si="3"/>
        <v>0</v>
      </c>
      <c r="T21" s="5">
        <f t="shared" si="3"/>
        <v>0</v>
      </c>
      <c r="U21" s="5">
        <f t="shared" si="3"/>
        <v>0</v>
      </c>
      <c r="V21" s="19">
        <f t="shared" si="3"/>
        <v>0.01</v>
      </c>
      <c r="W21" s="5">
        <f t="shared" si="3"/>
        <v>5.0000000000000001E-4</v>
      </c>
    </row>
    <row r="22" spans="1:23">
      <c r="A22" s="6" t="s">
        <v>11</v>
      </c>
      <c r="B22" s="5">
        <f>B18</f>
        <v>0</v>
      </c>
      <c r="C22" s="5">
        <f t="shared" ref="C22:U22" si="4">C18</f>
        <v>0</v>
      </c>
      <c r="D22" s="5">
        <f t="shared" si="4"/>
        <v>0</v>
      </c>
      <c r="E22" s="5">
        <f t="shared" si="4"/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  <c r="P22" s="5">
        <f t="shared" si="4"/>
        <v>0</v>
      </c>
      <c r="Q22" s="5">
        <f t="shared" si="4"/>
        <v>0</v>
      </c>
      <c r="R22" s="5">
        <f t="shared" si="4"/>
        <v>0</v>
      </c>
      <c r="S22" s="5">
        <f t="shared" si="4"/>
        <v>0</v>
      </c>
      <c r="T22" s="5">
        <f t="shared" si="4"/>
        <v>0</v>
      </c>
      <c r="U22" s="5">
        <f t="shared" si="4"/>
        <v>0</v>
      </c>
      <c r="V22" s="19">
        <f>SUM(B22:U22)</f>
        <v>0</v>
      </c>
      <c r="W22" s="5">
        <f>V22/20</f>
        <v>0</v>
      </c>
    </row>
    <row r="23" spans="1:23">
      <c r="A23" s="3" t="s">
        <v>3</v>
      </c>
      <c r="B23" s="24">
        <f>B21+B22</f>
        <v>0.01</v>
      </c>
      <c r="C23" s="24">
        <f t="shared" ref="C23:U23" si="5">C21+C22</f>
        <v>0</v>
      </c>
      <c r="D23" s="24">
        <f t="shared" si="5"/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24">
        <f t="shared" si="5"/>
        <v>0</v>
      </c>
      <c r="K23" s="24">
        <f t="shared" si="5"/>
        <v>0</v>
      </c>
      <c r="L23" s="24">
        <f t="shared" si="5"/>
        <v>0</v>
      </c>
      <c r="M23" s="24">
        <f t="shared" si="5"/>
        <v>0</v>
      </c>
      <c r="N23" s="24">
        <f t="shared" si="5"/>
        <v>0</v>
      </c>
      <c r="O23" s="24">
        <f t="shared" si="5"/>
        <v>0</v>
      </c>
      <c r="P23" s="24">
        <f t="shared" si="5"/>
        <v>0</v>
      </c>
      <c r="Q23" s="24">
        <f t="shared" si="5"/>
        <v>0</v>
      </c>
      <c r="R23" s="24">
        <f t="shared" si="5"/>
        <v>0</v>
      </c>
      <c r="S23" s="24">
        <f t="shared" si="5"/>
        <v>0</v>
      </c>
      <c r="T23" s="24">
        <f t="shared" si="5"/>
        <v>0</v>
      </c>
      <c r="U23" s="24">
        <f t="shared" si="5"/>
        <v>0</v>
      </c>
      <c r="V23" s="25">
        <f>V21</f>
        <v>0.01</v>
      </c>
      <c r="W23" s="24">
        <f>V23/20</f>
        <v>5.0000000000000001E-4</v>
      </c>
    </row>
    <row r="24" spans="1:23" ht="15.75" thickBot="1">
      <c r="A24" s="2" t="s">
        <v>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3">
        <f>NPV(3.5%,B23:U23)</f>
        <v>9.6618357487922718E-3</v>
      </c>
      <c r="W24" s="22"/>
    </row>
    <row r="26" spans="1:23">
      <c r="A26" s="1" t="s">
        <v>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9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9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</sheetData>
  <sheetProtection password="8725" sheet="1" objects="1" scenarios="1"/>
  <mergeCells count="4">
    <mergeCell ref="A3:W3"/>
    <mergeCell ref="V6:V7"/>
    <mergeCell ref="W6:W7"/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LOUISE HERDSON</dc:creator>
  <cp:lastModifiedBy>M291374</cp:lastModifiedBy>
  <dcterms:created xsi:type="dcterms:W3CDTF">2012-01-30T10:17:46Z</dcterms:created>
  <dcterms:modified xsi:type="dcterms:W3CDTF">2012-07-19T07:56:58Z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1897457188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Carolyn.Worfolk@naturalengland.org.uk</vt:lpwstr>
  </property>
  <property fmtid="{D5CDD505-2E9C-101B-9397-08002B2CF9AE}" pid="6" name="_AuthorEmailDisplayName">
    <vt:lpwstr>Worfolk, Carolyn (NE)</vt:lpwstr>
  </property>
  <property fmtid="{D5CDD505-2E9C-101B-9397-08002B2CF9AE}" pid="7" name="_ReviewingToolsShownOnce">
    <vt:lpwstr/>
  </property>
</Properties>
</file>